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ffldschools-my.sharepoint.com/personal/kbarber_fairfieldschools_org/Documents/Desktop/"/>
    </mc:Choice>
  </mc:AlternateContent>
  <xr:revisionPtr revIDLastSave="0" documentId="8_{28B2AEC6-F7CC-4163-A702-192F8C0E610D}" xr6:coauthVersionLast="47" xr6:coauthVersionMax="47" xr10:uidLastSave="{00000000-0000-0000-0000-000000000000}"/>
  <bookViews>
    <workbookView xWindow="28680" yWindow="-15" windowWidth="29040" windowHeight="17640" xr2:uid="{00000000-000D-0000-FFFF-FFFF00000000}"/>
  </bookViews>
  <sheets>
    <sheet name="Mileage" sheetId="4" r:id="rId1"/>
    <sheet name="Sheet1" sheetId="5" r:id="rId2"/>
    <sheet name="Sheet2" sheetId="6" r:id="rId3"/>
  </sheets>
  <definedNames>
    <definedName name="BurrToHollandHill">Mileage!#REF!</definedName>
    <definedName name="Mileagechart">Sheet1!$A$1:$W$22</definedName>
    <definedName name="_xlnm.Print_Area" localSheetId="0">Mileage!$A$1:$V$63</definedName>
    <definedName name="Test">#REF!</definedName>
    <definedName name="tes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4" l="1"/>
  <c r="J53" i="4" s="1"/>
  <c r="P53" i="4"/>
  <c r="Q53" i="4" s="1"/>
  <c r="U53" i="4"/>
  <c r="V53" i="4" s="1"/>
  <c r="H54" i="4"/>
  <c r="J54" i="4" s="1"/>
  <c r="P54" i="4"/>
  <c r="Q54" i="4" s="1"/>
  <c r="U54" i="4"/>
  <c r="V54" i="4" s="1"/>
  <c r="H35" i="4" l="1"/>
  <c r="H36" i="4" l="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5" i="4"/>
  <c r="H56" i="4"/>
  <c r="H57" i="4"/>
  <c r="H58" i="4"/>
  <c r="H59" i="4"/>
  <c r="P35" i="4"/>
  <c r="U59" i="4" l="1"/>
  <c r="U58" i="4"/>
  <c r="U57" i="4"/>
  <c r="U56" i="4"/>
  <c r="U55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P50" i="4" l="1"/>
  <c r="P37" i="4"/>
  <c r="P36" i="4"/>
  <c r="Q36" i="4" l="1"/>
  <c r="Q35" i="4" l="1"/>
  <c r="Q37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5" i="4"/>
  <c r="V56" i="4"/>
  <c r="V57" i="4"/>
  <c r="V58" i="4"/>
  <c r="V59" i="4"/>
  <c r="U35" i="4"/>
  <c r="V35" i="4" s="1"/>
  <c r="V36" i="4"/>
  <c r="V38" i="4"/>
  <c r="V52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5" i="4"/>
  <c r="J56" i="4"/>
  <c r="J57" i="4"/>
  <c r="J58" i="4"/>
  <c r="J59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4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H14" i="4" l="1"/>
  <c r="U14" i="4"/>
  <c r="V14" i="4" s="1"/>
  <c r="V37" i="4"/>
  <c r="P14" i="4"/>
  <c r="Q14" i="4" s="1"/>
  <c r="J35" i="4"/>
  <c r="P38" i="4" l="1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47" i="4"/>
  <c r="Q47" i="4" s="1"/>
  <c r="P48" i="4"/>
  <c r="Q48" i="4" s="1"/>
  <c r="P49" i="4"/>
  <c r="Q49" i="4" s="1"/>
  <c r="Q50" i="4"/>
  <c r="P51" i="4"/>
  <c r="Q51" i="4" s="1"/>
  <c r="P52" i="4"/>
  <c r="Q52" i="4" s="1"/>
  <c r="P55" i="4"/>
  <c r="Q55" i="4" s="1"/>
  <c r="P56" i="4"/>
  <c r="Q56" i="4" s="1"/>
  <c r="P57" i="4"/>
  <c r="Q57" i="4" s="1"/>
  <c r="P58" i="4"/>
  <c r="Q58" i="4" s="1"/>
  <c r="P59" i="4"/>
  <c r="Q59" i="4" s="1"/>
  <c r="B3" i="5" l="1"/>
  <c r="S33" i="4"/>
  <c r="B4" i="5" l="1"/>
  <c r="P15" i="4"/>
  <c r="H15" i="4"/>
  <c r="U15" i="4"/>
  <c r="Q15" i="4" l="1"/>
  <c r="V15" i="4"/>
  <c r="B5" i="5"/>
  <c r="U16" i="4"/>
  <c r="V16" i="4" s="1"/>
  <c r="H16" i="4"/>
  <c r="P16" i="4"/>
  <c r="Q16" i="4" s="1"/>
  <c r="B6" i="5" l="1"/>
  <c r="P17" i="4"/>
  <c r="Q17" i="4" s="1"/>
  <c r="H17" i="4"/>
  <c r="U17" i="4"/>
  <c r="V17" i="4" s="1"/>
  <c r="B7" i="5" l="1"/>
  <c r="U18" i="4"/>
  <c r="V18" i="4" s="1"/>
  <c r="H18" i="4"/>
  <c r="P18" i="4"/>
  <c r="Q18" i="4" s="1"/>
  <c r="B8" i="5" l="1"/>
  <c r="P19" i="4"/>
  <c r="Q19" i="4" s="1"/>
  <c r="U19" i="4"/>
  <c r="V19" i="4" s="1"/>
  <c r="H19" i="4"/>
  <c r="P20" i="4" l="1"/>
  <c r="Q20" i="4" s="1"/>
  <c r="H20" i="4"/>
  <c r="U20" i="4"/>
  <c r="V20" i="4" s="1"/>
  <c r="B9" i="5"/>
  <c r="B10" i="5" l="1"/>
  <c r="P21" i="4"/>
  <c r="Q21" i="4" s="1"/>
  <c r="U21" i="4"/>
  <c r="V21" i="4" s="1"/>
  <c r="H21" i="4"/>
  <c r="B11" i="5" l="1"/>
  <c r="P22" i="4"/>
  <c r="Q22" i="4" s="1"/>
  <c r="H22" i="4"/>
  <c r="U22" i="4"/>
  <c r="V22" i="4" s="1"/>
  <c r="B12" i="5" l="1"/>
  <c r="H23" i="4"/>
  <c r="U23" i="4"/>
  <c r="V23" i="4" s="1"/>
  <c r="P23" i="4"/>
  <c r="Q23" i="4" s="1"/>
  <c r="B13" i="5" l="1"/>
  <c r="H24" i="4"/>
  <c r="U24" i="4"/>
  <c r="V24" i="4" s="1"/>
  <c r="P24" i="4"/>
  <c r="Q24" i="4" s="1"/>
  <c r="B14" i="5" l="1"/>
  <c r="H25" i="4"/>
  <c r="P25" i="4"/>
  <c r="Q25" i="4" s="1"/>
  <c r="U25" i="4"/>
  <c r="V25" i="4" s="1"/>
  <c r="B15" i="5" l="1"/>
  <c r="P26" i="4"/>
  <c r="Q26" i="4" s="1"/>
  <c r="U26" i="4"/>
  <c r="V26" i="4" s="1"/>
  <c r="H26" i="4"/>
  <c r="B16" i="5" l="1"/>
  <c r="U27" i="4"/>
  <c r="V27" i="4" s="1"/>
  <c r="P27" i="4"/>
  <c r="Q27" i="4" s="1"/>
  <c r="H27" i="4"/>
  <c r="B17" i="5" l="1"/>
  <c r="H28" i="4"/>
  <c r="U28" i="4"/>
  <c r="V28" i="4" s="1"/>
  <c r="P28" i="4"/>
  <c r="Q28" i="4" s="1"/>
  <c r="B18" i="5" l="1"/>
  <c r="B19" i="5" s="1"/>
  <c r="U29" i="4"/>
  <c r="V29" i="4" s="1"/>
  <c r="P29" i="4"/>
  <c r="Q29" i="4" s="1"/>
  <c r="H29" i="4"/>
  <c r="H30" i="4" l="1"/>
  <c r="U30" i="4"/>
  <c r="V30" i="4" s="1"/>
  <c r="P30" i="4"/>
  <c r="Q30" i="4" s="1"/>
  <c r="B20" i="5" l="1"/>
  <c r="B21" i="5" s="1"/>
  <c r="H31" i="4"/>
  <c r="P31" i="4"/>
  <c r="Q31" i="4" s="1"/>
  <c r="U31" i="4"/>
  <c r="V31" i="4" s="1"/>
  <c r="B22" i="5" l="1"/>
  <c r="U32" i="4"/>
  <c r="V32" i="4" s="1"/>
  <c r="H32" i="4"/>
  <c r="P32" i="4"/>
  <c r="Q32" i="4" s="1"/>
  <c r="P33" i="4" l="1"/>
  <c r="Q33" i="4" s="1"/>
  <c r="U33" i="4"/>
  <c r="V33" i="4" s="1"/>
  <c r="H33" i="4"/>
  <c r="P34" i="4" l="1"/>
  <c r="U34" i="4"/>
  <c r="H34" i="4"/>
  <c r="H60" i="4" s="1"/>
  <c r="V34" i="4" l="1"/>
  <c r="U60" i="4"/>
  <c r="Q34" i="4"/>
  <c r="P60" i="4"/>
  <c r="T61" i="4" l="1"/>
  <c r="T62" i="4" s="1"/>
</calcChain>
</file>

<file path=xl/sharedStrings.xml><?xml version="1.0" encoding="utf-8"?>
<sst xmlns="http://schemas.openxmlformats.org/spreadsheetml/2006/main" count="83" uniqueCount="61">
  <si>
    <t>Fairfield Public Schools</t>
  </si>
  <si>
    <t>Reimbursement for Use of Personal Vehicle</t>
  </si>
  <si>
    <t>Administrator's Signature</t>
  </si>
  <si>
    <t>Date</t>
  </si>
  <si>
    <t>Grand Total Miles</t>
  </si>
  <si>
    <t xml:space="preserve">Employee Name  </t>
  </si>
  <si>
    <t>School/   Dept.</t>
  </si>
  <si>
    <t>Column1</t>
  </si>
  <si>
    <t>Column2</t>
  </si>
  <si>
    <t>Column3</t>
  </si>
  <si>
    <t>Column4</t>
  </si>
  <si>
    <t>Column6</t>
  </si>
  <si>
    <t>Column8</t>
  </si>
  <si>
    <t>Column10</t>
  </si>
  <si>
    <t>Column12</t>
  </si>
  <si>
    <t>Column16</t>
  </si>
  <si>
    <t xml:space="preserve"># Miles </t>
  </si>
  <si>
    <t xml:space="preserve"># Miles   </t>
  </si>
  <si>
    <t xml:space="preserve"># Miles     </t>
  </si>
  <si>
    <t>To</t>
  </si>
  <si>
    <t>From</t>
  </si>
  <si>
    <t xml:space="preserve">To </t>
  </si>
  <si>
    <t xml:space="preserve">From </t>
  </si>
  <si>
    <t xml:space="preserve">From  </t>
  </si>
  <si>
    <t>Burr</t>
  </si>
  <si>
    <t>Dwight</t>
  </si>
  <si>
    <t>Holland Hill</t>
  </si>
  <si>
    <t>Jennings</t>
  </si>
  <si>
    <t>Mill Hill</t>
  </si>
  <si>
    <t>Osborn Hill</t>
  </si>
  <si>
    <t>Riverfield</t>
  </si>
  <si>
    <t>Sherman</t>
  </si>
  <si>
    <t>Stratfield</t>
  </si>
  <si>
    <t>FLHS</t>
  </si>
  <si>
    <t>FWHS</t>
  </si>
  <si>
    <t>Town Hall</t>
  </si>
  <si>
    <t xml:space="preserve">Burr </t>
  </si>
  <si>
    <t>Admin.</t>
  </si>
  <si>
    <t xml:space="preserve">   Dwight</t>
  </si>
  <si>
    <t>McKinley</t>
  </si>
  <si>
    <t>N. Stratfield</t>
  </si>
  <si>
    <t>F. Woods</t>
  </si>
  <si>
    <t>R.Ludlowe</t>
  </si>
  <si>
    <t>Tomlinson</t>
  </si>
  <si>
    <t>Trans/D.P.W./Garage</t>
  </si>
  <si>
    <t xml:space="preserve">Mill Hill </t>
  </si>
  <si>
    <t>R. Ludlowe</t>
  </si>
  <si>
    <t xml:space="preserve">FWHS </t>
  </si>
  <si>
    <t>Trans.</t>
  </si>
  <si>
    <t xml:space="preserve">To   </t>
  </si>
  <si>
    <t>Subtotal</t>
  </si>
  <si>
    <t xml:space="preserve">Monthly Mileage </t>
  </si>
  <si>
    <t xml:space="preserve">  </t>
  </si>
  <si>
    <t xml:space="preserve">    </t>
  </si>
  <si>
    <t xml:space="preserve"> </t>
  </si>
  <si>
    <t>Employee ID #</t>
  </si>
  <si>
    <t>Date:</t>
  </si>
  <si>
    <t>Maint. 3400 Fairfield Avenue</t>
  </si>
  <si>
    <t>WFC (309 Barberry)</t>
  </si>
  <si>
    <t>2022-2023</t>
  </si>
  <si>
    <t>Mileage rate effective 01/01/23 = 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</si>
</sst>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Univers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Border="1" applyAlignment="1"/>
    <xf numFmtId="0" fontId="0" fillId="0" borderId="0" xfId="0" applyFill="1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2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0" fillId="0" borderId="1" xfId="0" applyBorder="1" applyAlignment="1"/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5" xfId="0" applyFill="1" applyBorder="1"/>
    <xf numFmtId="0" fontId="3" fillId="0" borderId="5" xfId="0" applyFont="1" applyBorder="1" applyAlignment="1">
      <alignment horizontal="center" wrapText="1"/>
    </xf>
    <xf numFmtId="0" fontId="3" fillId="0" borderId="5" xfId="0" applyFont="1" applyFill="1" applyBorder="1"/>
    <xf numFmtId="0" fontId="6" fillId="0" borderId="2" xfId="0" applyFont="1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/>
    <xf numFmtId="164" fontId="8" fillId="0" borderId="7" xfId="0" applyNumberFormat="1" applyFont="1" applyBorder="1" applyAlignment="1">
      <alignment horizontal="center" vertical="center" textRotation="90" wrapText="1"/>
    </xf>
    <xf numFmtId="164" fontId="8" fillId="0" borderId="8" xfId="0" applyNumberFormat="1" applyFont="1" applyBorder="1" applyAlignment="1">
      <alignment horizontal="center" vertical="center" textRotation="90" wrapText="1"/>
    </xf>
    <xf numFmtId="164" fontId="0" fillId="0" borderId="0" xfId="0" applyNumberFormat="1" applyAlignment="1">
      <alignment horizontal="center" vertical="center"/>
    </xf>
    <xf numFmtId="164" fontId="8" fillId="0" borderId="9" xfId="0" applyNumberFormat="1" applyFont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8" fillId="3" borderId="9" xfId="0" applyNumberFormat="1" applyFont="1" applyFill="1" applyBorder="1" applyAlignment="1">
      <alignment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vertical="center"/>
    </xf>
    <xf numFmtId="0" fontId="8" fillId="0" borderId="8" xfId="0" applyNumberFormat="1" applyFont="1" applyBorder="1" applyAlignment="1">
      <alignment horizontal="centerContinuous" vertical="center" wrapText="1"/>
    </xf>
    <xf numFmtId="0" fontId="8" fillId="0" borderId="10" xfId="0" applyNumberFormat="1" applyFont="1" applyBorder="1" applyAlignment="1">
      <alignment horizontal="centerContinuous" vertical="center" wrapText="1"/>
    </xf>
    <xf numFmtId="0" fontId="0" fillId="0" borderId="0" xfId="0" applyNumberFormat="1" applyAlignment="1">
      <alignment horizontal="centerContinuous"/>
    </xf>
    <xf numFmtId="0" fontId="6" fillId="0" borderId="5" xfId="0" applyFont="1" applyFill="1" applyBorder="1" applyAlignment="1">
      <alignment horizontal="center"/>
    </xf>
    <xf numFmtId="0" fontId="0" fillId="0" borderId="2" xfId="0" applyFill="1" applyBorder="1"/>
    <xf numFmtId="44" fontId="3" fillId="0" borderId="0" xfId="1" applyNumberFormat="1" applyFont="1" applyBorder="1" applyAlignment="1">
      <alignment horizontal="center"/>
    </xf>
    <xf numFmtId="44" fontId="3" fillId="0" borderId="3" xfId="1" applyNumberFormat="1" applyFont="1" applyBorder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NumberFormat="1" applyFont="1" applyBorder="1" applyAlignment="1" applyProtection="1">
      <alignment horizontal="center"/>
    </xf>
    <xf numFmtId="0" fontId="9" fillId="0" borderId="2" xfId="0" applyFont="1" applyBorder="1" applyAlignment="1">
      <alignment vertical="center"/>
    </xf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center" wrapText="1"/>
    </xf>
    <xf numFmtId="0" fontId="0" fillId="0" borderId="2" xfId="0" applyNumberFormat="1" applyFont="1" applyFill="1" applyBorder="1" applyProtection="1"/>
    <xf numFmtId="0" fontId="0" fillId="0" borderId="2" xfId="0" applyNumberFormat="1" applyFont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/>
    </xf>
    <xf numFmtId="44" fontId="3" fillId="0" borderId="0" xfId="1" applyNumberFormat="1" applyFont="1" applyBorder="1" applyAlignment="1"/>
    <xf numFmtId="0" fontId="0" fillId="0" borderId="0" xfId="0" applyBorder="1" applyAlignment="1"/>
    <xf numFmtId="0" fontId="0" fillId="0" borderId="11" xfId="0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164" fontId="8" fillId="0" borderId="12" xfId="0" applyNumberFormat="1" applyFont="1" applyBorder="1" applyAlignment="1">
      <alignment horizontal="center" vertical="center" textRotation="90" wrapText="1"/>
    </xf>
    <xf numFmtId="0" fontId="0" fillId="0" borderId="5" xfId="0" applyBorder="1"/>
    <xf numFmtId="0" fontId="6" fillId="0" borderId="6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62</xdr:row>
      <xdr:rowOff>0</xdr:rowOff>
    </xdr:from>
    <xdr:to>
      <xdr:col>10</xdr:col>
      <xdr:colOff>257175</xdr:colOff>
      <xdr:row>62</xdr:row>
      <xdr:rowOff>0</xdr:rowOff>
    </xdr:to>
    <xdr:sp macro="" textlink="">
      <xdr:nvSpPr>
        <xdr:cNvPr id="2317" name="Lin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ShapeType="1"/>
        </xdr:cNvSpPr>
      </xdr:nvSpPr>
      <xdr:spPr bwMode="auto">
        <a:xfrm>
          <a:off x="1600200" y="9239250"/>
          <a:ext cx="3581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0</xdr:row>
      <xdr:rowOff>57149</xdr:rowOff>
    </xdr:from>
    <xdr:to>
      <xdr:col>21</xdr:col>
      <xdr:colOff>390525</xdr:colOff>
      <xdr:row>6</xdr:row>
      <xdr:rowOff>38100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7286625" y="57149"/>
          <a:ext cx="3829050" cy="8382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Important:  Mileage forms are due in the Business Office at the end of each month.  All mileage forms must be submitted to the Business Office no later than 5 days after the last day of the month.  Failure to submit this form in a timely fashion may result in delayed reimbursement.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V59" totalsRowShown="0" headerRowDxfId="46" headerRowBorderDxfId="45" tableBorderDxfId="44">
  <tableColumns count="22">
    <tableColumn id="1" xr3:uid="{00000000-0010-0000-0000-000001000000}" name="Date" dataDxfId="43" totalsRowDxfId="42"/>
    <tableColumn id="2" xr3:uid="{00000000-0010-0000-0000-000002000000}" name="Column1" dataDxfId="41" totalsRowDxfId="40"/>
    <tableColumn id="3" xr3:uid="{00000000-0010-0000-0000-000003000000}" name="From" dataDxfId="39" totalsRowDxfId="38"/>
    <tableColumn id="4" xr3:uid="{00000000-0010-0000-0000-000004000000}" name="Column2" dataDxfId="37" totalsRowDxfId="36"/>
    <tableColumn id="6" xr3:uid="{00000000-0010-0000-0000-000006000000}" name="Column3" dataDxfId="35" totalsRowDxfId="34"/>
    <tableColumn id="7" xr3:uid="{00000000-0010-0000-0000-000007000000}" name="To" dataDxfId="33" totalsRowDxfId="32"/>
    <tableColumn id="8" xr3:uid="{00000000-0010-0000-0000-000008000000}" name="Column4" dataDxfId="31" totalsRowDxfId="30"/>
    <tableColumn id="9" xr3:uid="{00000000-0010-0000-0000-000009000000}" name="# Miles " dataDxfId="29" totalsRowDxfId="28">
      <calculatedColumnFormula>IF(ISERROR(VLOOKUP(C14,Mileagechart,VLOOKUP(F14,Mileagechart,2,0),0))=TRUE,"",VLOOKUP(C14,Mileagechart,VLOOKUP(F14,Mileagechart,2,0),0))</calculatedColumnFormula>
    </tableColumn>
    <tableColumn id="10" xr3:uid="{00000000-0010-0000-0000-00000A000000}" name="Column6" dataDxfId="27" totalsRowDxfId="26"/>
    <tableColumn id="5" xr3:uid="{00000000-0010-0000-0000-000005000000}" name="  " dataDxfId="25" totalsRowDxfId="24">
      <calculatedColumnFormula>IF(H14=IF(ISERROR(VLOOKUP(C14,Mileagechart,VLOOKUP(F14,Mileagechart,2,0),0))=TRUE,"",VLOOKUP(C14,Mileagechart,VLOOKUP(F14,Mileagechart,2,0),0)),"","*")</calculatedColumnFormula>
    </tableColumn>
    <tableColumn id="11" xr3:uid="{00000000-0010-0000-0000-00000B000000}" name="From " dataDxfId="23" totalsRowDxfId="22">
      <calculatedColumnFormula>Sheet1!A2</calculatedColumnFormula>
    </tableColumn>
    <tableColumn id="12" xr3:uid="{00000000-0010-0000-0000-00000C000000}" name="Column8" dataDxfId="21" totalsRowDxfId="20"/>
    <tableColumn id="14" xr3:uid="{00000000-0010-0000-0000-00000E000000}" name="Column10" dataDxfId="19" totalsRowDxfId="18"/>
    <tableColumn id="15" xr3:uid="{00000000-0010-0000-0000-00000F000000}" name="To " dataDxfId="17" totalsRowDxfId="16">
      <calculatedColumnFormula>Sheet1!A2</calculatedColumnFormula>
    </tableColumn>
    <tableColumn id="16" xr3:uid="{00000000-0010-0000-0000-000010000000}" name="Column12" dataDxfId="15" totalsRowDxfId="14"/>
    <tableColumn id="17" xr3:uid="{00000000-0010-0000-0000-000011000000}" name="# Miles   " dataDxfId="13" totalsRowDxfId="12">
      <calculatedColumnFormula>IF(ISERROR(VLOOKUP(K14,Mileagechart,VLOOKUP(N14,Mileagechart,2,0),0))=TRUE,"",VLOOKUP(K14,Mileagechart,VLOOKUP(N14,Mileagechart,2,0),0))</calculatedColumnFormula>
    </tableColumn>
    <tableColumn id="18" xr3:uid="{00000000-0010-0000-0000-000012000000}" name="    " dataDxfId="11" totalsRowDxfId="10">
      <calculatedColumnFormula>IF(P14=IF(ISERROR(VLOOKUP(J14,Mileagechart,VLOOKUP(M14,Mileagechart,2,0),0))=TRUE,"",VLOOKUP(J14,Mileagechart,VLOOKUP(M14,Mileagechart,2,0),0)),"","*")</calculatedColumnFormula>
    </tableColumn>
    <tableColumn id="19" xr3:uid="{00000000-0010-0000-0000-000013000000}" name="From  " dataDxfId="9" totalsRowDxfId="8">
      <calculatedColumnFormula>Sheet1!A2</calculatedColumnFormula>
    </tableColumn>
    <tableColumn id="20" xr3:uid="{00000000-0010-0000-0000-000014000000}" name="Column16" dataDxfId="7" totalsRowDxfId="6">
      <calculatedColumnFormula>Sheet1!F2</calculatedColumnFormula>
    </tableColumn>
    <tableColumn id="13" xr3:uid="{00000000-0010-0000-0000-00000D000000}" name="To   " dataDxfId="5" totalsRowDxfId="4">
      <calculatedColumnFormula>Sheet1!A2</calculatedColumnFormula>
    </tableColumn>
    <tableColumn id="22" xr3:uid="{00000000-0010-0000-0000-000016000000}" name="# Miles     " dataDxfId="3" totalsRowDxfId="2">
      <calculatedColumnFormula>IF(ISERROR(VLOOKUP(R14,Mileagechart,VLOOKUP(T14,Mileagechart,2,0),0))=TRUE,"",VLOOKUP(R14,Mileagechart,VLOOKUP(T14,Mileagechart,2,0),0))</calculatedColumnFormula>
    </tableColumn>
    <tableColumn id="21" xr3:uid="{00000000-0010-0000-0000-000015000000}" name=" " dataDxfId="1" totalsRowDxfId="0">
      <calculatedColumnFormula>IF(U14=IF(ISERROR(VLOOKUP(R14,Mileagechart,VLOOKUP(T14,Mileagechart,2,0),0))=TRUE,"",VLOOKUP(R14,Mileagechart,VLOOKUP(T14,Mileagechart,2,0),0)),"","*")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showGridLines="0" tabSelected="1" topLeftCell="A39" workbookViewId="0">
      <selection activeCell="T63" sqref="T63"/>
    </sheetView>
  </sheetViews>
  <sheetFormatPr defaultRowHeight="12.75" x14ac:dyDescent="0.2"/>
  <cols>
    <col min="1" max="1" width="10" customWidth="1"/>
    <col min="2" max="2" width="0.140625" style="2" hidden="1" customWidth="1"/>
    <col min="3" max="3" width="22.7109375" customWidth="1"/>
    <col min="4" max="5" width="0.140625" style="2" hidden="1" customWidth="1"/>
    <col min="6" max="6" width="22.7109375" customWidth="1"/>
    <col min="7" max="7" width="0.140625" style="2" hidden="1" customWidth="1"/>
    <col min="8" max="8" width="8.42578125" style="14" customWidth="1"/>
    <col min="9" max="9" width="0.140625" style="2" hidden="1" customWidth="1"/>
    <col min="10" max="10" width="1.7109375" style="2" customWidth="1"/>
    <col min="11" max="11" width="22.7109375" customWidth="1"/>
    <col min="12" max="13" width="0.140625" style="2" hidden="1" customWidth="1"/>
    <col min="14" max="14" width="22.5703125" customWidth="1"/>
    <col min="15" max="15" width="3.28515625" style="2" hidden="1" customWidth="1"/>
    <col min="16" max="16" width="7.42578125" style="14" customWidth="1"/>
    <col min="17" max="17" width="1.7109375" style="2" customWidth="1"/>
    <col min="18" max="18" width="22.7109375" customWidth="1"/>
    <col min="19" max="19" width="0.140625" hidden="1" customWidth="1"/>
    <col min="20" max="20" width="22.7109375" customWidth="1"/>
    <col min="21" max="21" width="7.28515625" customWidth="1"/>
    <col min="22" max="22" width="1.7109375" style="17" customWidth="1"/>
    <col min="24" max="24" width="11.85546875" customWidth="1"/>
  </cols>
  <sheetData>
    <row r="1" spans="1:23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79"/>
      <c r="T1" s="79"/>
      <c r="U1" s="79"/>
      <c r="V1" s="79"/>
    </row>
    <row r="2" spans="1:23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S2" s="79"/>
      <c r="T2" s="79"/>
      <c r="U2" s="79"/>
      <c r="V2" s="79"/>
    </row>
    <row r="3" spans="1:23" x14ac:dyDescent="0.2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79"/>
      <c r="T3" s="79"/>
      <c r="U3" s="79"/>
      <c r="V3" s="79"/>
    </row>
    <row r="4" spans="1:23" x14ac:dyDescent="0.2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9"/>
      <c r="T4" s="79"/>
      <c r="U4" s="79"/>
      <c r="V4" s="79"/>
    </row>
    <row r="5" spans="1:23" ht="26.1" customHeight="1" x14ac:dyDescent="0.2">
      <c r="A5" s="70" t="s">
        <v>56</v>
      </c>
      <c r="B5" s="5"/>
      <c r="C5" s="32"/>
      <c r="D5" s="5"/>
      <c r="E5" s="5"/>
      <c r="F5" s="5"/>
      <c r="G5" s="5"/>
      <c r="H5" s="5"/>
      <c r="I5" s="5"/>
      <c r="J5" s="52"/>
      <c r="K5" s="5"/>
      <c r="L5" s="5"/>
      <c r="M5" s="5"/>
      <c r="N5" s="5"/>
      <c r="O5" s="5"/>
      <c r="P5" s="5"/>
      <c r="Q5" s="5"/>
      <c r="R5" s="3"/>
      <c r="S5" s="3"/>
      <c r="T5" s="33"/>
      <c r="U5" s="54"/>
      <c r="V5" s="14"/>
    </row>
    <row r="6" spans="1:23" ht="3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2"/>
      <c r="K6" s="5"/>
      <c r="L6" s="5"/>
      <c r="M6" s="5"/>
      <c r="N6" s="5"/>
      <c r="O6" s="5"/>
      <c r="P6" s="5"/>
      <c r="Q6" s="5"/>
      <c r="R6" s="3"/>
      <c r="S6" s="3"/>
      <c r="T6" s="33"/>
      <c r="U6" s="54"/>
      <c r="V6" s="14"/>
    </row>
    <row r="7" spans="1:23" ht="7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2"/>
      <c r="K7" s="5"/>
      <c r="L7" s="5"/>
      <c r="M7" s="5"/>
      <c r="N7" s="5"/>
      <c r="O7" s="5"/>
      <c r="P7" s="5"/>
      <c r="Q7" s="5"/>
      <c r="R7" s="3"/>
      <c r="S7" s="3"/>
      <c r="T7" s="33"/>
      <c r="U7" s="54"/>
      <c r="V7" s="14"/>
    </row>
    <row r="8" spans="1:23" ht="6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/>
      <c r="S8" s="9"/>
      <c r="T8" s="9"/>
      <c r="U8" s="9"/>
      <c r="V8" s="16"/>
    </row>
    <row r="9" spans="1:23" ht="26.45" customHeight="1" x14ac:dyDescent="0.2">
      <c r="A9" s="27" t="s">
        <v>5</v>
      </c>
      <c r="B9" s="4"/>
      <c r="C9" s="75"/>
      <c r="D9" s="76"/>
      <c r="E9" s="76"/>
      <c r="F9" s="77"/>
      <c r="I9" s="5"/>
      <c r="J9" s="52"/>
      <c r="K9" s="69" t="s">
        <v>55</v>
      </c>
      <c r="L9" s="5"/>
      <c r="M9" s="4"/>
      <c r="N9" s="32"/>
      <c r="S9" s="2"/>
      <c r="T9" s="2"/>
      <c r="U9" s="2"/>
      <c r="V9" s="14"/>
      <c r="W9" s="5"/>
    </row>
    <row r="10" spans="1:23" ht="16.5" customHeight="1" x14ac:dyDescent="0.2">
      <c r="D10" s="6"/>
      <c r="F10" s="4"/>
      <c r="G10" s="4"/>
      <c r="H10" s="4"/>
      <c r="I10" s="4"/>
      <c r="J10" s="4"/>
      <c r="K10" s="4"/>
      <c r="L10" s="4"/>
    </row>
    <row r="11" spans="1:23" ht="24.95" customHeight="1" x14ac:dyDescent="0.2">
      <c r="A11" s="27" t="s">
        <v>6</v>
      </c>
      <c r="B11" s="4"/>
      <c r="C11" s="75"/>
      <c r="D11" s="76"/>
      <c r="E11" s="76"/>
      <c r="F11" s="77"/>
      <c r="I11" s="5"/>
      <c r="J11" s="52"/>
      <c r="K11" s="5"/>
      <c r="L11" s="4"/>
      <c r="N11" s="71"/>
    </row>
    <row r="12" spans="1:23" ht="13.7" customHeight="1" x14ac:dyDescent="0.2">
      <c r="F12" s="1"/>
      <c r="G12" s="8"/>
      <c r="H12" s="15"/>
      <c r="I12" s="8"/>
      <c r="J12" s="8"/>
      <c r="K12" s="1"/>
      <c r="L12" s="8"/>
    </row>
    <row r="13" spans="1:23" x14ac:dyDescent="0.2">
      <c r="A13" s="28" t="s">
        <v>3</v>
      </c>
      <c r="B13" s="29" t="s">
        <v>7</v>
      </c>
      <c r="C13" s="30" t="s">
        <v>20</v>
      </c>
      <c r="D13" s="31" t="s">
        <v>8</v>
      </c>
      <c r="E13" s="31" t="s">
        <v>9</v>
      </c>
      <c r="F13" s="30" t="s">
        <v>19</v>
      </c>
      <c r="G13" s="31" t="s">
        <v>10</v>
      </c>
      <c r="H13" s="30" t="s">
        <v>16</v>
      </c>
      <c r="I13" s="31" t="s">
        <v>11</v>
      </c>
      <c r="J13" s="31" t="s">
        <v>52</v>
      </c>
      <c r="K13" s="30" t="s">
        <v>22</v>
      </c>
      <c r="L13" s="31" t="s">
        <v>12</v>
      </c>
      <c r="M13" s="29" t="s">
        <v>13</v>
      </c>
      <c r="N13" s="30" t="s">
        <v>21</v>
      </c>
      <c r="O13" s="29" t="s">
        <v>14</v>
      </c>
      <c r="P13" s="30" t="s">
        <v>17</v>
      </c>
      <c r="Q13" s="31" t="s">
        <v>53</v>
      </c>
      <c r="R13" s="30" t="s">
        <v>23</v>
      </c>
      <c r="S13" s="29" t="s">
        <v>15</v>
      </c>
      <c r="T13" s="48" t="s">
        <v>49</v>
      </c>
      <c r="U13" s="30" t="s">
        <v>18</v>
      </c>
      <c r="V13" s="30" t="s">
        <v>54</v>
      </c>
    </row>
    <row r="14" spans="1:23" s="26" customFormat="1" hidden="1" x14ac:dyDescent="0.2">
      <c r="A14" s="56"/>
      <c r="B14" s="59"/>
      <c r="C14" s="60" t="str">
        <f>Sheet1!A2</f>
        <v>Admin.</v>
      </c>
      <c r="D14" s="59"/>
      <c r="E14" s="59"/>
      <c r="F14" s="60" t="str">
        <f>Sheet1!A2</f>
        <v>Admin.</v>
      </c>
      <c r="G14" s="59"/>
      <c r="H14" s="57">
        <f t="shared" ref="H14:H59" si="0">IF(ISERROR(VLOOKUP(C14,Mileagechart,VLOOKUP(F14,Mileagechart,2,0),0))=TRUE,"",VLOOKUP(C14,Mileagechart,VLOOKUP(F14,Mileagechart,2,0),0))</f>
        <v>0</v>
      </c>
      <c r="I14" s="59"/>
      <c r="J14" s="61"/>
      <c r="K14" s="60" t="str">
        <f>Sheet1!A2</f>
        <v>Admin.</v>
      </c>
      <c r="L14" s="59"/>
      <c r="M14" s="59"/>
      <c r="N14" s="60" t="str">
        <f>Sheet1!A2</f>
        <v>Admin.</v>
      </c>
      <c r="O14" s="59"/>
      <c r="P14" s="57">
        <f t="shared" ref="P14:P34" si="1">IF(ISERROR(VLOOKUP(K14,Mileagechart,VLOOKUP(N14,Mileagechart,2,0),0))=TRUE,"",VLOOKUP(K14,Mileagechart,VLOOKUP(N14,Mileagechart,2,0),0))</f>
        <v>0</v>
      </c>
      <c r="Q14" s="59" t="str">
        <f t="shared" ref="Q14:Q34" si="2">IF(P14=IF(ISERROR(VLOOKUP(J14,Mileagechart,VLOOKUP(M14,Mileagechart,2,0),0))=TRUE,"",VLOOKUP(J14,Mileagechart,VLOOKUP(M14,Mileagechart,2,0),0)),"","*")</f>
        <v>*</v>
      </c>
      <c r="R14" s="60" t="str">
        <f>Sheet1!A2</f>
        <v>Admin.</v>
      </c>
      <c r="S14" s="60">
        <f>Sheet1!F2</f>
        <v>1.2</v>
      </c>
      <c r="T14" s="60" t="str">
        <f>Sheet1!A2</f>
        <v>Admin.</v>
      </c>
      <c r="U14" s="60">
        <f t="shared" ref="U14:U59" si="3">IF(ISERROR(VLOOKUP(R14,Mileagechart,VLOOKUP(T14,Mileagechart,2,0),0))=TRUE,"",VLOOKUP(R14,Mileagechart,VLOOKUP(T14,Mileagechart,2,0),0))</f>
        <v>0</v>
      </c>
      <c r="V14" s="56" t="str">
        <f t="shared" ref="V14:V59" si="4">IF(U14=IF(ISERROR(VLOOKUP(R14,Mileagechart,VLOOKUP(T14,Mileagechart,2,0),0))=TRUE,"",VLOOKUP(R14,Mileagechart,VLOOKUP(T14,Mileagechart,2,0),0)),"","*")</f>
        <v/>
      </c>
    </row>
    <row r="15" spans="1:23" s="26" customFormat="1" hidden="1" x14ac:dyDescent="0.2">
      <c r="A15" s="56"/>
      <c r="B15" s="59"/>
      <c r="C15" s="60" t="str">
        <f>Sheet1!A3</f>
        <v xml:space="preserve">Burr </v>
      </c>
      <c r="D15" s="59"/>
      <c r="E15" s="59"/>
      <c r="F15" s="60" t="str">
        <f>Sheet1!A3</f>
        <v xml:space="preserve">Burr </v>
      </c>
      <c r="G15" s="59"/>
      <c r="H15" s="57">
        <f t="shared" si="0"/>
        <v>0</v>
      </c>
      <c r="I15" s="59"/>
      <c r="J15" s="61"/>
      <c r="K15" s="62" t="str">
        <f>Sheet1!A3</f>
        <v xml:space="preserve">Burr </v>
      </c>
      <c r="L15" s="59"/>
      <c r="M15" s="59"/>
      <c r="N15" s="60" t="str">
        <f>Sheet1!A3</f>
        <v xml:space="preserve">Burr </v>
      </c>
      <c r="O15" s="59"/>
      <c r="P15" s="57">
        <f t="shared" si="1"/>
        <v>0</v>
      </c>
      <c r="Q15" s="59" t="str">
        <f t="shared" si="2"/>
        <v>*</v>
      </c>
      <c r="R15" s="60" t="str">
        <f>Sheet1!A3</f>
        <v xml:space="preserve">Burr </v>
      </c>
      <c r="S15" s="59">
        <f>Sheet1!F3</f>
        <v>5</v>
      </c>
      <c r="T15" s="63" t="str">
        <f>Sheet1!A3</f>
        <v xml:space="preserve">Burr </v>
      </c>
      <c r="U15" s="63">
        <f t="shared" si="3"/>
        <v>0</v>
      </c>
      <c r="V15" s="56" t="str">
        <f t="shared" si="4"/>
        <v/>
      </c>
    </row>
    <row r="16" spans="1:23" s="26" customFormat="1" hidden="1" x14ac:dyDescent="0.2">
      <c r="A16" s="56"/>
      <c r="B16" s="59"/>
      <c r="C16" s="60" t="str">
        <f>Sheet1!A4</f>
        <v>Dwight</v>
      </c>
      <c r="D16" s="59"/>
      <c r="E16" s="59"/>
      <c r="F16" s="60" t="str">
        <f>Sheet1!A4</f>
        <v>Dwight</v>
      </c>
      <c r="G16" s="59"/>
      <c r="H16" s="57">
        <f t="shared" si="0"/>
        <v>0</v>
      </c>
      <c r="I16" s="59"/>
      <c r="J16" s="61"/>
      <c r="K16" s="62" t="str">
        <f>Sheet1!A4</f>
        <v>Dwight</v>
      </c>
      <c r="L16" s="59"/>
      <c r="M16" s="59"/>
      <c r="N16" s="60" t="str">
        <f>Sheet1!A4</f>
        <v>Dwight</v>
      </c>
      <c r="O16" s="59"/>
      <c r="P16" s="57">
        <f t="shared" si="1"/>
        <v>0</v>
      </c>
      <c r="Q16" s="59" t="str">
        <f t="shared" si="2"/>
        <v>*</v>
      </c>
      <c r="R16" s="60" t="str">
        <f>Sheet1!A4</f>
        <v>Dwight</v>
      </c>
      <c r="S16" s="59">
        <f>Sheet1!F4</f>
        <v>4.4000000000000004</v>
      </c>
      <c r="T16" s="63" t="str">
        <f>Sheet1!A4</f>
        <v>Dwight</v>
      </c>
      <c r="U16" s="63">
        <f t="shared" si="3"/>
        <v>0</v>
      </c>
      <c r="V16" s="56" t="str">
        <f t="shared" si="4"/>
        <v/>
      </c>
    </row>
    <row r="17" spans="1:22" s="26" customFormat="1" hidden="1" x14ac:dyDescent="0.2">
      <c r="A17" s="56"/>
      <c r="B17" s="59"/>
      <c r="C17" s="60" t="str">
        <f>Sheet1!A5</f>
        <v>Holland Hill</v>
      </c>
      <c r="D17" s="59"/>
      <c r="E17" s="59"/>
      <c r="F17" s="60" t="str">
        <f>Sheet1!A5</f>
        <v>Holland Hill</v>
      </c>
      <c r="G17" s="59"/>
      <c r="H17" s="57">
        <f t="shared" si="0"/>
        <v>0</v>
      </c>
      <c r="I17" s="59"/>
      <c r="J17" s="61"/>
      <c r="K17" s="62" t="str">
        <f>Sheet1!A5</f>
        <v>Holland Hill</v>
      </c>
      <c r="L17" s="59"/>
      <c r="M17" s="59"/>
      <c r="N17" s="60" t="str">
        <f>Sheet1!A5</f>
        <v>Holland Hill</v>
      </c>
      <c r="O17" s="59"/>
      <c r="P17" s="57">
        <f t="shared" si="1"/>
        <v>0</v>
      </c>
      <c r="Q17" s="59" t="str">
        <f t="shared" si="2"/>
        <v>*</v>
      </c>
      <c r="R17" s="60" t="str">
        <f>Sheet1!A5</f>
        <v>Holland Hill</v>
      </c>
      <c r="S17" s="59">
        <f>Sheet1!F5</f>
        <v>0</v>
      </c>
      <c r="T17" s="63" t="str">
        <f>Sheet1!A5</f>
        <v>Holland Hill</v>
      </c>
      <c r="U17" s="63">
        <f t="shared" si="3"/>
        <v>0</v>
      </c>
      <c r="V17" s="56" t="str">
        <f t="shared" si="4"/>
        <v/>
      </c>
    </row>
    <row r="18" spans="1:22" s="26" customFormat="1" hidden="1" x14ac:dyDescent="0.2">
      <c r="A18" s="56"/>
      <c r="B18" s="59"/>
      <c r="C18" s="60" t="str">
        <f>Sheet1!A6</f>
        <v>Jennings</v>
      </c>
      <c r="D18" s="59"/>
      <c r="E18" s="59"/>
      <c r="F18" s="60" t="str">
        <f>Sheet1!A6</f>
        <v>Jennings</v>
      </c>
      <c r="G18" s="59"/>
      <c r="H18" s="57">
        <f t="shared" si="0"/>
        <v>0</v>
      </c>
      <c r="I18" s="59"/>
      <c r="J18" s="61"/>
      <c r="K18" s="62" t="str">
        <f>Sheet1!A6</f>
        <v>Jennings</v>
      </c>
      <c r="L18" s="59"/>
      <c r="M18" s="59"/>
      <c r="N18" s="60" t="str">
        <f>Sheet1!A6</f>
        <v>Jennings</v>
      </c>
      <c r="O18" s="59"/>
      <c r="P18" s="57">
        <f t="shared" si="1"/>
        <v>0</v>
      </c>
      <c r="Q18" s="59" t="str">
        <f t="shared" si="2"/>
        <v>*</v>
      </c>
      <c r="R18" s="60" t="str">
        <f>Sheet1!A6</f>
        <v>Jennings</v>
      </c>
      <c r="S18" s="59">
        <f>Sheet1!F6</f>
        <v>1.3</v>
      </c>
      <c r="T18" s="63" t="str">
        <f>Sheet1!A6</f>
        <v>Jennings</v>
      </c>
      <c r="U18" s="63">
        <f t="shared" si="3"/>
        <v>0</v>
      </c>
      <c r="V18" s="56" t="str">
        <f t="shared" si="4"/>
        <v/>
      </c>
    </row>
    <row r="19" spans="1:22" s="26" customFormat="1" hidden="1" x14ac:dyDescent="0.2">
      <c r="A19" s="56"/>
      <c r="B19" s="59"/>
      <c r="C19" s="60" t="str">
        <f>Sheet1!A7</f>
        <v>McKinley</v>
      </c>
      <c r="D19" s="59"/>
      <c r="E19" s="59"/>
      <c r="F19" s="60" t="str">
        <f>Sheet1!A7</f>
        <v>McKinley</v>
      </c>
      <c r="G19" s="59"/>
      <c r="H19" s="57">
        <f t="shared" si="0"/>
        <v>0</v>
      </c>
      <c r="I19" s="59"/>
      <c r="J19" s="61"/>
      <c r="K19" s="62" t="str">
        <f>Sheet1!A7</f>
        <v>McKinley</v>
      </c>
      <c r="L19" s="59"/>
      <c r="M19" s="59"/>
      <c r="N19" s="60" t="str">
        <f>Sheet1!A7</f>
        <v>McKinley</v>
      </c>
      <c r="O19" s="59"/>
      <c r="P19" s="57">
        <f t="shared" si="1"/>
        <v>0</v>
      </c>
      <c r="Q19" s="59" t="str">
        <f t="shared" si="2"/>
        <v>*</v>
      </c>
      <c r="R19" s="60" t="str">
        <f>Sheet1!A7</f>
        <v>McKinley</v>
      </c>
      <c r="S19" s="59">
        <f>Sheet1!F7</f>
        <v>1.3</v>
      </c>
      <c r="T19" s="63" t="str">
        <f>Sheet1!A7</f>
        <v>McKinley</v>
      </c>
      <c r="U19" s="63">
        <f t="shared" si="3"/>
        <v>0</v>
      </c>
      <c r="V19" s="56" t="str">
        <f t="shared" si="4"/>
        <v/>
      </c>
    </row>
    <row r="20" spans="1:22" s="26" customFormat="1" hidden="1" x14ac:dyDescent="0.2">
      <c r="A20" s="56"/>
      <c r="B20" s="59"/>
      <c r="C20" s="60" t="str">
        <f>Sheet1!A8</f>
        <v xml:space="preserve">Mill Hill </v>
      </c>
      <c r="D20" s="59"/>
      <c r="E20" s="59"/>
      <c r="F20" s="60" t="str">
        <f>Sheet1!A8</f>
        <v xml:space="preserve">Mill Hill </v>
      </c>
      <c r="G20" s="59"/>
      <c r="H20" s="57">
        <f t="shared" si="0"/>
        <v>0</v>
      </c>
      <c r="I20" s="59"/>
      <c r="J20" s="61"/>
      <c r="K20" s="62" t="str">
        <f>Sheet1!A8</f>
        <v xml:space="preserve">Mill Hill </v>
      </c>
      <c r="L20" s="59"/>
      <c r="M20" s="59"/>
      <c r="N20" s="60" t="str">
        <f>Sheet1!A8</f>
        <v xml:space="preserve">Mill Hill </v>
      </c>
      <c r="O20" s="59"/>
      <c r="P20" s="57">
        <f t="shared" si="1"/>
        <v>0</v>
      </c>
      <c r="Q20" s="59" t="str">
        <f t="shared" si="2"/>
        <v>*</v>
      </c>
      <c r="R20" s="60" t="str">
        <f>Sheet1!A8</f>
        <v xml:space="preserve">Mill Hill </v>
      </c>
      <c r="S20" s="59">
        <f>Sheet1!F8</f>
        <v>3.5</v>
      </c>
      <c r="T20" s="63" t="str">
        <f>Sheet1!A8</f>
        <v xml:space="preserve">Mill Hill </v>
      </c>
      <c r="U20" s="63">
        <f t="shared" si="3"/>
        <v>0</v>
      </c>
      <c r="V20" s="56" t="str">
        <f t="shared" si="4"/>
        <v/>
      </c>
    </row>
    <row r="21" spans="1:22" s="26" customFormat="1" hidden="1" x14ac:dyDescent="0.2">
      <c r="A21" s="56"/>
      <c r="B21" s="59"/>
      <c r="C21" s="60" t="str">
        <f>Sheet1!A9</f>
        <v>N. Stratfield</v>
      </c>
      <c r="D21" s="59"/>
      <c r="E21" s="59"/>
      <c r="F21" s="60" t="str">
        <f>Sheet1!A9</f>
        <v>N. Stratfield</v>
      </c>
      <c r="G21" s="59"/>
      <c r="H21" s="57">
        <f t="shared" si="0"/>
        <v>0</v>
      </c>
      <c r="I21" s="59"/>
      <c r="J21" s="61"/>
      <c r="K21" s="62" t="str">
        <f>Sheet1!A9</f>
        <v>N. Stratfield</v>
      </c>
      <c r="L21" s="59"/>
      <c r="M21" s="59"/>
      <c r="N21" s="60" t="str">
        <f>Sheet1!A9</f>
        <v>N. Stratfield</v>
      </c>
      <c r="O21" s="59"/>
      <c r="P21" s="57">
        <f t="shared" si="1"/>
        <v>0</v>
      </c>
      <c r="Q21" s="59" t="str">
        <f t="shared" si="2"/>
        <v>*</v>
      </c>
      <c r="R21" s="60" t="str">
        <f>Sheet1!A9</f>
        <v>N. Stratfield</v>
      </c>
      <c r="S21" s="59">
        <f>Sheet1!F9</f>
        <v>3</v>
      </c>
      <c r="T21" s="63" t="str">
        <f>Sheet1!A9</f>
        <v>N. Stratfield</v>
      </c>
      <c r="U21" s="63">
        <f t="shared" si="3"/>
        <v>0</v>
      </c>
      <c r="V21" s="56" t="str">
        <f t="shared" si="4"/>
        <v/>
      </c>
    </row>
    <row r="22" spans="1:22" s="26" customFormat="1" hidden="1" x14ac:dyDescent="0.2">
      <c r="A22" s="56"/>
      <c r="B22" s="59"/>
      <c r="C22" s="60" t="str">
        <f>Sheet1!A10</f>
        <v>Osborn Hill</v>
      </c>
      <c r="D22" s="59"/>
      <c r="E22" s="59"/>
      <c r="F22" s="60" t="str">
        <f>Sheet1!A10</f>
        <v>Osborn Hill</v>
      </c>
      <c r="G22" s="59"/>
      <c r="H22" s="57">
        <f t="shared" si="0"/>
        <v>0</v>
      </c>
      <c r="I22" s="59"/>
      <c r="J22" s="61"/>
      <c r="K22" s="62" t="str">
        <f>Sheet1!A10</f>
        <v>Osborn Hill</v>
      </c>
      <c r="L22" s="59"/>
      <c r="M22" s="59"/>
      <c r="N22" s="60" t="str">
        <f>Sheet1!A10</f>
        <v>Osborn Hill</v>
      </c>
      <c r="O22" s="59"/>
      <c r="P22" s="57">
        <f t="shared" si="1"/>
        <v>0</v>
      </c>
      <c r="Q22" s="59" t="str">
        <f t="shared" si="2"/>
        <v>*</v>
      </c>
      <c r="R22" s="60" t="str">
        <f>Sheet1!A10</f>
        <v>Osborn Hill</v>
      </c>
      <c r="S22" s="59">
        <f>Sheet1!F10</f>
        <v>1</v>
      </c>
      <c r="T22" s="63" t="str">
        <f>Sheet1!A10</f>
        <v>Osborn Hill</v>
      </c>
      <c r="U22" s="63">
        <f t="shared" si="3"/>
        <v>0</v>
      </c>
      <c r="V22" s="56" t="str">
        <f t="shared" si="4"/>
        <v/>
      </c>
    </row>
    <row r="23" spans="1:22" s="26" customFormat="1" hidden="1" x14ac:dyDescent="0.2">
      <c r="A23" s="56"/>
      <c r="B23" s="59"/>
      <c r="C23" s="60" t="str">
        <f>Sheet1!A11</f>
        <v>Riverfield</v>
      </c>
      <c r="D23" s="59"/>
      <c r="E23" s="59"/>
      <c r="F23" s="60" t="str">
        <f>Sheet1!A11</f>
        <v>Riverfield</v>
      </c>
      <c r="G23" s="59"/>
      <c r="H23" s="57">
        <f t="shared" si="0"/>
        <v>0</v>
      </c>
      <c r="I23" s="59"/>
      <c r="J23" s="61"/>
      <c r="K23" s="62" t="str">
        <f>Sheet1!A11</f>
        <v>Riverfield</v>
      </c>
      <c r="L23" s="59"/>
      <c r="M23" s="59"/>
      <c r="N23" s="60" t="str">
        <f>Sheet1!A11</f>
        <v>Riverfield</v>
      </c>
      <c r="O23" s="59"/>
      <c r="P23" s="57">
        <f t="shared" si="1"/>
        <v>0</v>
      </c>
      <c r="Q23" s="59" t="str">
        <f t="shared" si="2"/>
        <v>*</v>
      </c>
      <c r="R23" s="60" t="str">
        <f>Sheet1!A11</f>
        <v>Riverfield</v>
      </c>
      <c r="S23" s="59">
        <f>Sheet1!F11</f>
        <v>2</v>
      </c>
      <c r="T23" s="63" t="str">
        <f>Sheet1!A11</f>
        <v>Riverfield</v>
      </c>
      <c r="U23" s="63">
        <f t="shared" si="3"/>
        <v>0</v>
      </c>
      <c r="V23" s="56" t="str">
        <f t="shared" si="4"/>
        <v/>
      </c>
    </row>
    <row r="24" spans="1:22" s="26" customFormat="1" hidden="1" x14ac:dyDescent="0.2">
      <c r="A24" s="56"/>
      <c r="B24" s="59"/>
      <c r="C24" s="60" t="str">
        <f>Sheet1!A12</f>
        <v>Sherman</v>
      </c>
      <c r="D24" s="59"/>
      <c r="E24" s="59"/>
      <c r="F24" s="60" t="str">
        <f>Sheet1!A12</f>
        <v>Sherman</v>
      </c>
      <c r="G24" s="59"/>
      <c r="H24" s="57">
        <f t="shared" si="0"/>
        <v>0</v>
      </c>
      <c r="I24" s="59"/>
      <c r="J24" s="61"/>
      <c r="K24" s="62" t="str">
        <f>Sheet1!A12</f>
        <v>Sherman</v>
      </c>
      <c r="L24" s="59"/>
      <c r="M24" s="59"/>
      <c r="N24" s="60" t="str">
        <f>Sheet1!A12</f>
        <v>Sherman</v>
      </c>
      <c r="O24" s="59"/>
      <c r="P24" s="57">
        <f t="shared" si="1"/>
        <v>0</v>
      </c>
      <c r="Q24" s="59" t="str">
        <f t="shared" si="2"/>
        <v>*</v>
      </c>
      <c r="R24" s="60" t="str">
        <f>Sheet1!A12</f>
        <v>Sherman</v>
      </c>
      <c r="S24" s="59">
        <f>Sheet1!F12</f>
        <v>2.8</v>
      </c>
      <c r="T24" s="63" t="str">
        <f>Sheet1!A12</f>
        <v>Sherman</v>
      </c>
      <c r="U24" s="63">
        <f t="shared" si="3"/>
        <v>0</v>
      </c>
      <c r="V24" s="56" t="str">
        <f t="shared" si="4"/>
        <v/>
      </c>
    </row>
    <row r="25" spans="1:22" s="26" customFormat="1" hidden="1" x14ac:dyDescent="0.2">
      <c r="A25" s="56"/>
      <c r="B25" s="59"/>
      <c r="C25" s="60" t="str">
        <f>Sheet1!A13</f>
        <v>Stratfield</v>
      </c>
      <c r="D25" s="59"/>
      <c r="E25" s="59"/>
      <c r="F25" s="60" t="str">
        <f>Sheet1!A13</f>
        <v>Stratfield</v>
      </c>
      <c r="G25" s="59"/>
      <c r="H25" s="57">
        <f t="shared" si="0"/>
        <v>0</v>
      </c>
      <c r="I25" s="59"/>
      <c r="J25" s="61"/>
      <c r="K25" s="62" t="str">
        <f>Sheet1!A13</f>
        <v>Stratfield</v>
      </c>
      <c r="L25" s="59"/>
      <c r="M25" s="59"/>
      <c r="N25" s="60" t="str">
        <f>Sheet1!A13</f>
        <v>Stratfield</v>
      </c>
      <c r="O25" s="59"/>
      <c r="P25" s="57">
        <f t="shared" si="1"/>
        <v>0</v>
      </c>
      <c r="Q25" s="59" t="str">
        <f t="shared" si="2"/>
        <v>*</v>
      </c>
      <c r="R25" s="60" t="str">
        <f>Sheet1!A13</f>
        <v>Stratfield</v>
      </c>
      <c r="S25" s="59">
        <f>Sheet1!F13</f>
        <v>2.2999999999999998</v>
      </c>
      <c r="T25" s="63" t="str">
        <f>Sheet1!A13</f>
        <v>Stratfield</v>
      </c>
      <c r="U25" s="63">
        <f t="shared" si="3"/>
        <v>0</v>
      </c>
      <c r="V25" s="56" t="str">
        <f t="shared" si="4"/>
        <v/>
      </c>
    </row>
    <row r="26" spans="1:22" s="26" customFormat="1" hidden="1" x14ac:dyDescent="0.2">
      <c r="A26" s="56"/>
      <c r="B26" s="59"/>
      <c r="C26" s="60" t="str">
        <f>Sheet1!A14</f>
        <v>F. Woods</v>
      </c>
      <c r="D26" s="59"/>
      <c r="E26" s="59"/>
      <c r="F26" s="60" t="str">
        <f>Sheet1!A14</f>
        <v>F. Woods</v>
      </c>
      <c r="G26" s="59"/>
      <c r="H26" s="57">
        <f t="shared" si="0"/>
        <v>0</v>
      </c>
      <c r="I26" s="59"/>
      <c r="J26" s="61"/>
      <c r="K26" s="62" t="str">
        <f>Sheet1!A14</f>
        <v>F. Woods</v>
      </c>
      <c r="L26" s="59"/>
      <c r="M26" s="59"/>
      <c r="N26" s="60" t="str">
        <f>Sheet1!A14</f>
        <v>F. Woods</v>
      </c>
      <c r="O26" s="59"/>
      <c r="P26" s="57">
        <f t="shared" si="1"/>
        <v>0</v>
      </c>
      <c r="Q26" s="59" t="str">
        <f t="shared" si="2"/>
        <v>*</v>
      </c>
      <c r="R26" s="60" t="str">
        <f>Sheet1!A14</f>
        <v>F. Woods</v>
      </c>
      <c r="S26" s="59">
        <f>Sheet1!F14</f>
        <v>1.7</v>
      </c>
      <c r="T26" s="63" t="str">
        <f>Sheet1!A14</f>
        <v>F. Woods</v>
      </c>
      <c r="U26" s="63">
        <f t="shared" si="3"/>
        <v>0</v>
      </c>
      <c r="V26" s="56" t="str">
        <f t="shared" si="4"/>
        <v/>
      </c>
    </row>
    <row r="27" spans="1:22" s="26" customFormat="1" hidden="1" x14ac:dyDescent="0.2">
      <c r="A27" s="56"/>
      <c r="B27" s="59"/>
      <c r="C27" s="60" t="str">
        <f>Sheet1!A15</f>
        <v>R. Ludlowe</v>
      </c>
      <c r="D27" s="59"/>
      <c r="E27" s="59"/>
      <c r="F27" s="60" t="str">
        <f>Sheet1!A15</f>
        <v>R. Ludlowe</v>
      </c>
      <c r="G27" s="59"/>
      <c r="H27" s="57">
        <f t="shared" si="0"/>
        <v>0</v>
      </c>
      <c r="I27" s="59"/>
      <c r="J27" s="61"/>
      <c r="K27" s="62" t="str">
        <f>Sheet1!A15</f>
        <v>R. Ludlowe</v>
      </c>
      <c r="L27" s="59"/>
      <c r="M27" s="59"/>
      <c r="N27" s="60" t="str">
        <f>Sheet1!A15</f>
        <v>R. Ludlowe</v>
      </c>
      <c r="O27" s="59"/>
      <c r="P27" s="57">
        <f t="shared" si="1"/>
        <v>0</v>
      </c>
      <c r="Q27" s="59" t="str">
        <f t="shared" si="2"/>
        <v>*</v>
      </c>
      <c r="R27" s="60" t="str">
        <f>Sheet1!A15</f>
        <v>R. Ludlowe</v>
      </c>
      <c r="S27" s="59">
        <f>Sheet1!F15</f>
        <v>2.4</v>
      </c>
      <c r="T27" s="63" t="str">
        <f>Sheet1!A15</f>
        <v>R. Ludlowe</v>
      </c>
      <c r="U27" s="63">
        <f t="shared" si="3"/>
        <v>0</v>
      </c>
      <c r="V27" s="56" t="str">
        <f t="shared" si="4"/>
        <v/>
      </c>
    </row>
    <row r="28" spans="1:22" s="26" customFormat="1" hidden="1" x14ac:dyDescent="0.2">
      <c r="A28" s="56"/>
      <c r="B28" s="59"/>
      <c r="C28" s="60" t="str">
        <f>Sheet1!A16</f>
        <v>Tomlinson</v>
      </c>
      <c r="D28" s="59"/>
      <c r="E28" s="59"/>
      <c r="F28" s="60" t="str">
        <f>Sheet1!A16</f>
        <v>Tomlinson</v>
      </c>
      <c r="G28" s="59"/>
      <c r="H28" s="57">
        <f t="shared" si="0"/>
        <v>0</v>
      </c>
      <c r="I28" s="59"/>
      <c r="J28" s="61"/>
      <c r="K28" s="62" t="str">
        <f>Sheet1!A16</f>
        <v>Tomlinson</v>
      </c>
      <c r="L28" s="59"/>
      <c r="M28" s="59"/>
      <c r="N28" s="60" t="str">
        <f>Sheet1!A16</f>
        <v>Tomlinson</v>
      </c>
      <c r="O28" s="59"/>
      <c r="P28" s="57">
        <f t="shared" si="1"/>
        <v>0</v>
      </c>
      <c r="Q28" s="59" t="str">
        <f t="shared" si="2"/>
        <v>*</v>
      </c>
      <c r="R28" s="60" t="str">
        <f>Sheet1!A16</f>
        <v>Tomlinson</v>
      </c>
      <c r="S28" s="59">
        <f>Sheet1!F16</f>
        <v>2.4</v>
      </c>
      <c r="T28" s="63" t="str">
        <f>Sheet1!A16</f>
        <v>Tomlinson</v>
      </c>
      <c r="U28" s="63">
        <f t="shared" si="3"/>
        <v>0</v>
      </c>
      <c r="V28" s="56" t="str">
        <f t="shared" si="4"/>
        <v/>
      </c>
    </row>
    <row r="29" spans="1:22" s="26" customFormat="1" hidden="1" x14ac:dyDescent="0.2">
      <c r="A29" s="56"/>
      <c r="B29" s="59"/>
      <c r="C29" s="60" t="str">
        <f>Sheet1!A17</f>
        <v>FLHS</v>
      </c>
      <c r="D29" s="59"/>
      <c r="E29" s="59"/>
      <c r="F29" s="60" t="str">
        <f>Sheet1!A17</f>
        <v>FLHS</v>
      </c>
      <c r="G29" s="59"/>
      <c r="H29" s="57">
        <f t="shared" si="0"/>
        <v>0</v>
      </c>
      <c r="I29" s="59"/>
      <c r="J29" s="61"/>
      <c r="K29" s="62" t="str">
        <f>Sheet1!A17</f>
        <v>FLHS</v>
      </c>
      <c r="L29" s="59"/>
      <c r="M29" s="59"/>
      <c r="N29" s="60" t="str">
        <f>Sheet1!A17</f>
        <v>FLHS</v>
      </c>
      <c r="O29" s="59"/>
      <c r="P29" s="57">
        <f t="shared" si="1"/>
        <v>0</v>
      </c>
      <c r="Q29" s="59" t="str">
        <f t="shared" si="2"/>
        <v>*</v>
      </c>
      <c r="R29" s="60" t="str">
        <f>Sheet1!A17</f>
        <v>FLHS</v>
      </c>
      <c r="S29" s="59">
        <f>Sheet1!F17</f>
        <v>2.4</v>
      </c>
      <c r="T29" s="63" t="str">
        <f>Sheet1!A17</f>
        <v>FLHS</v>
      </c>
      <c r="U29" s="63">
        <f t="shared" si="3"/>
        <v>0</v>
      </c>
      <c r="V29" s="56" t="str">
        <f t="shared" si="4"/>
        <v/>
      </c>
    </row>
    <row r="30" spans="1:22" s="26" customFormat="1" hidden="1" x14ac:dyDescent="0.2">
      <c r="A30" s="56"/>
      <c r="B30" s="59"/>
      <c r="C30" s="60" t="str">
        <f>Sheet1!A18</f>
        <v xml:space="preserve">FWHS </v>
      </c>
      <c r="D30" s="59"/>
      <c r="E30" s="59"/>
      <c r="F30" s="60" t="str">
        <f>Sheet1!A18</f>
        <v xml:space="preserve">FWHS </v>
      </c>
      <c r="G30" s="59"/>
      <c r="H30" s="57">
        <f t="shared" si="0"/>
        <v>0</v>
      </c>
      <c r="I30" s="59"/>
      <c r="J30" s="61"/>
      <c r="K30" s="62" t="str">
        <f>Sheet1!A18</f>
        <v xml:space="preserve">FWHS </v>
      </c>
      <c r="L30" s="59"/>
      <c r="M30" s="59"/>
      <c r="N30" s="60" t="str">
        <f>Sheet1!A18</f>
        <v xml:space="preserve">FWHS </v>
      </c>
      <c r="O30" s="59"/>
      <c r="P30" s="57">
        <f t="shared" si="1"/>
        <v>0</v>
      </c>
      <c r="Q30" s="59" t="str">
        <f t="shared" si="2"/>
        <v>*</v>
      </c>
      <c r="R30" s="60" t="str">
        <f>Sheet1!A18</f>
        <v xml:space="preserve">FWHS </v>
      </c>
      <c r="S30" s="59">
        <f>Sheet1!F18</f>
        <v>1.7</v>
      </c>
      <c r="T30" s="63" t="str">
        <f>Sheet1!A18</f>
        <v xml:space="preserve">FWHS </v>
      </c>
      <c r="U30" s="63">
        <f t="shared" si="3"/>
        <v>0</v>
      </c>
      <c r="V30" s="56" t="str">
        <f t="shared" si="4"/>
        <v/>
      </c>
    </row>
    <row r="31" spans="1:22" s="26" customFormat="1" hidden="1" x14ac:dyDescent="0.2">
      <c r="A31" s="56"/>
      <c r="B31" s="59"/>
      <c r="C31" s="60" t="str">
        <f>Sheet1!A19</f>
        <v>WFC (309 Barberry)</v>
      </c>
      <c r="D31" s="59"/>
      <c r="E31" s="59"/>
      <c r="F31" s="60" t="str">
        <f>Sheet1!A19</f>
        <v>WFC (309 Barberry)</v>
      </c>
      <c r="G31" s="59"/>
      <c r="H31" s="57">
        <f t="shared" si="0"/>
        <v>0</v>
      </c>
      <c r="I31" s="59"/>
      <c r="J31" s="61"/>
      <c r="K31" s="62" t="str">
        <f>Sheet1!A19</f>
        <v>WFC (309 Barberry)</v>
      </c>
      <c r="L31" s="59"/>
      <c r="M31" s="59"/>
      <c r="N31" s="60" t="str">
        <f>Sheet1!A19</f>
        <v>WFC (309 Barberry)</v>
      </c>
      <c r="O31" s="59"/>
      <c r="P31" s="57">
        <f t="shared" si="1"/>
        <v>0</v>
      </c>
      <c r="Q31" s="59" t="str">
        <f t="shared" si="2"/>
        <v>*</v>
      </c>
      <c r="R31" s="60" t="str">
        <f>Sheet1!A19</f>
        <v>WFC (309 Barberry)</v>
      </c>
      <c r="S31" s="59">
        <f>Sheet1!F19</f>
        <v>4.9000000000000004</v>
      </c>
      <c r="T31" s="63" t="str">
        <f>Sheet1!A19</f>
        <v>WFC (309 Barberry)</v>
      </c>
      <c r="U31" s="63">
        <f t="shared" si="3"/>
        <v>0</v>
      </c>
      <c r="V31" s="56" t="str">
        <f t="shared" si="4"/>
        <v/>
      </c>
    </row>
    <row r="32" spans="1:22" s="26" customFormat="1" hidden="1" x14ac:dyDescent="0.2">
      <c r="A32" s="56"/>
      <c r="B32" s="59"/>
      <c r="C32" s="60" t="str">
        <f>Sheet1!A20</f>
        <v>Town Hall</v>
      </c>
      <c r="D32" s="59"/>
      <c r="E32" s="59"/>
      <c r="F32" s="60" t="str">
        <f>Sheet1!A20</f>
        <v>Town Hall</v>
      </c>
      <c r="G32" s="59"/>
      <c r="H32" s="57">
        <f t="shared" si="0"/>
        <v>0</v>
      </c>
      <c r="I32" s="59"/>
      <c r="J32" s="61"/>
      <c r="K32" s="62" t="str">
        <f>Sheet1!A20</f>
        <v>Town Hall</v>
      </c>
      <c r="L32" s="59"/>
      <c r="M32" s="59"/>
      <c r="N32" s="60" t="str">
        <f>Sheet1!A20</f>
        <v>Town Hall</v>
      </c>
      <c r="O32" s="59"/>
      <c r="P32" s="57">
        <f t="shared" si="1"/>
        <v>0</v>
      </c>
      <c r="Q32" s="59" t="str">
        <f t="shared" si="2"/>
        <v>*</v>
      </c>
      <c r="R32" s="60" t="str">
        <f>Sheet1!A20</f>
        <v>Town Hall</v>
      </c>
      <c r="S32" s="59">
        <f>Sheet1!F20</f>
        <v>2.6</v>
      </c>
      <c r="T32" s="63" t="str">
        <f>Sheet1!A20</f>
        <v>Town Hall</v>
      </c>
      <c r="U32" s="63">
        <f t="shared" si="3"/>
        <v>0</v>
      </c>
      <c r="V32" s="56" t="str">
        <f t="shared" si="4"/>
        <v/>
      </c>
    </row>
    <row r="33" spans="1:24" s="26" customFormat="1" hidden="1" x14ac:dyDescent="0.2">
      <c r="A33" s="56"/>
      <c r="B33" s="59"/>
      <c r="C33" s="60" t="str">
        <f>Sheet1!A21</f>
        <v>Trans.</v>
      </c>
      <c r="D33" s="59"/>
      <c r="E33" s="59"/>
      <c r="F33" s="60" t="str">
        <f>Sheet1!A21</f>
        <v>Trans.</v>
      </c>
      <c r="G33" s="59"/>
      <c r="H33" s="57">
        <f t="shared" si="0"/>
        <v>0</v>
      </c>
      <c r="I33" s="59"/>
      <c r="J33" s="61"/>
      <c r="K33" s="62" t="str">
        <f>Sheet1!A21</f>
        <v>Trans.</v>
      </c>
      <c r="L33" s="59"/>
      <c r="M33" s="59"/>
      <c r="N33" s="60" t="str">
        <f>Sheet1!A21</f>
        <v>Trans.</v>
      </c>
      <c r="O33" s="59"/>
      <c r="P33" s="57">
        <f t="shared" si="1"/>
        <v>0</v>
      </c>
      <c r="Q33" s="59" t="str">
        <f t="shared" si="2"/>
        <v>*</v>
      </c>
      <c r="R33" s="60" t="str">
        <f>Sheet1!A21</f>
        <v>Trans.</v>
      </c>
      <c r="S33" s="59">
        <f>Sheet1!F21</f>
        <v>1.9</v>
      </c>
      <c r="T33" s="63" t="str">
        <f>Sheet1!A21</f>
        <v>Trans.</v>
      </c>
      <c r="U33" s="63">
        <f t="shared" si="3"/>
        <v>0</v>
      </c>
      <c r="V33" s="56" t="str">
        <f t="shared" si="4"/>
        <v/>
      </c>
    </row>
    <row r="34" spans="1:24" s="26" customFormat="1" hidden="1" x14ac:dyDescent="0.2">
      <c r="A34" s="56"/>
      <c r="B34" s="59"/>
      <c r="C34" s="60" t="e">
        <f>Sheet1!#REF!</f>
        <v>#REF!</v>
      </c>
      <c r="D34" s="59"/>
      <c r="E34" s="59"/>
      <c r="F34" s="60" t="e">
        <f>Sheet1!#REF!</f>
        <v>#REF!</v>
      </c>
      <c r="G34" s="59"/>
      <c r="H34" s="57" t="str">
        <f t="shared" si="0"/>
        <v/>
      </c>
      <c r="I34" s="59"/>
      <c r="J34" s="61"/>
      <c r="K34" s="62" t="e">
        <f>Sheet1!#REF!</f>
        <v>#REF!</v>
      </c>
      <c r="L34" s="59"/>
      <c r="M34" s="59"/>
      <c r="N34" s="60" t="e">
        <f>Sheet1!#REF!</f>
        <v>#REF!</v>
      </c>
      <c r="O34" s="59"/>
      <c r="P34" s="57" t="str">
        <f t="shared" si="1"/>
        <v/>
      </c>
      <c r="Q34" s="59" t="str">
        <f t="shared" si="2"/>
        <v/>
      </c>
      <c r="R34" s="60" t="e">
        <f>Sheet1!#REF!</f>
        <v>#REF!</v>
      </c>
      <c r="S34" s="59" t="e">
        <f>Sheet1!#REF!</f>
        <v>#REF!</v>
      </c>
      <c r="T34" s="63" t="e">
        <f>Sheet1!#REF!</f>
        <v>#REF!</v>
      </c>
      <c r="U34" s="63" t="str">
        <f t="shared" si="3"/>
        <v/>
      </c>
      <c r="V34" s="56" t="str">
        <f t="shared" si="4"/>
        <v/>
      </c>
    </row>
    <row r="35" spans="1:24" s="17" customFormat="1" ht="18.75" customHeight="1" x14ac:dyDescent="0.2">
      <c r="A35" s="72"/>
      <c r="B35" s="21"/>
      <c r="C35" s="67"/>
      <c r="D35" s="32"/>
      <c r="E35" s="32"/>
      <c r="F35" s="67"/>
      <c r="G35" s="21"/>
      <c r="H35" s="68" t="str">
        <f t="shared" si="0"/>
        <v/>
      </c>
      <c r="I35" s="21"/>
      <c r="J35" s="58" t="str">
        <f>IF(H35=IF(ISERROR(VLOOKUP(C35,Mileagechart,VLOOKUP(F35,Mileagechart,2,0),0))=TRUE,"",VLOOKUP(C35,Mileagechart,VLOOKUP(F35,Mileagechart,2,0),0)),"","*")</f>
        <v/>
      </c>
      <c r="K35" s="67"/>
      <c r="L35" s="32"/>
      <c r="M35" s="32"/>
      <c r="N35" s="67"/>
      <c r="O35" s="21"/>
      <c r="P35" s="68" t="str">
        <f t="shared" ref="P35:P59" si="5">IF(ISERROR(VLOOKUP(K35,Mileagechart,VLOOKUP(N35,Mileagechart,2,0),0))=TRUE,"",VLOOKUP(K35,Mileagechart,VLOOKUP(N35,Mileagechart,2,0),0))</f>
        <v/>
      </c>
      <c r="Q35" s="58" t="str">
        <f t="shared" ref="Q35:Q59" si="6">IF(P35=IF(ISERROR(VLOOKUP(K35,Mileagechart,VLOOKUP(N35,Mileagechart,2,0),0))=TRUE,"",VLOOKUP(K35,Mileagechart,VLOOKUP(N35,Mileagechart,2,0),0)),"","*")</f>
        <v/>
      </c>
      <c r="R35" s="67"/>
      <c r="S35" s="32"/>
      <c r="T35" s="32"/>
      <c r="U35" s="68" t="str">
        <f t="shared" si="3"/>
        <v/>
      </c>
      <c r="V35" s="22" t="str">
        <f t="shared" si="4"/>
        <v/>
      </c>
      <c r="X35" s="34"/>
    </row>
    <row r="36" spans="1:24" s="17" customFormat="1" ht="18.75" customHeight="1" x14ac:dyDescent="0.2">
      <c r="A36" s="72"/>
      <c r="B36" s="21"/>
      <c r="C36" s="67"/>
      <c r="D36" s="32"/>
      <c r="E36" s="32"/>
      <c r="F36" s="32"/>
      <c r="G36" s="21"/>
      <c r="H36" s="68" t="str">
        <f t="shared" si="0"/>
        <v/>
      </c>
      <c r="I36" s="21"/>
      <c r="J36" s="58" t="str">
        <f t="shared" ref="J36:J59" si="7">IF(H36=IF(ISERROR(VLOOKUP(C36,Mileagechart,VLOOKUP(F36,Mileagechart,2,0),0))=TRUE,"",VLOOKUP(C36,Mileagechart,VLOOKUP(F36,Mileagechart,2,0),0)),"","*")</f>
        <v/>
      </c>
      <c r="K36" s="32"/>
      <c r="L36" s="32"/>
      <c r="M36" s="32"/>
      <c r="N36" s="67"/>
      <c r="O36" s="21"/>
      <c r="P36" s="68" t="str">
        <f t="shared" si="5"/>
        <v/>
      </c>
      <c r="Q36" s="58" t="str">
        <f t="shared" si="6"/>
        <v/>
      </c>
      <c r="R36" s="32"/>
      <c r="S36" s="32"/>
      <c r="T36" s="32"/>
      <c r="U36" s="68" t="str">
        <f t="shared" si="3"/>
        <v/>
      </c>
      <c r="V36" s="22" t="str">
        <f t="shared" si="4"/>
        <v/>
      </c>
      <c r="X36" s="34"/>
    </row>
    <row r="37" spans="1:24" s="17" customFormat="1" ht="18.75" customHeight="1" x14ac:dyDescent="0.2">
      <c r="A37" s="72"/>
      <c r="B37" s="21"/>
      <c r="C37" s="32"/>
      <c r="D37" s="32"/>
      <c r="E37" s="32"/>
      <c r="F37" s="32"/>
      <c r="G37" s="21"/>
      <c r="H37" s="68" t="str">
        <f t="shared" si="0"/>
        <v/>
      </c>
      <c r="I37" s="21"/>
      <c r="J37" s="58" t="str">
        <f t="shared" si="7"/>
        <v/>
      </c>
      <c r="K37" s="32"/>
      <c r="L37" s="32"/>
      <c r="M37" s="32"/>
      <c r="N37" s="32"/>
      <c r="O37" s="21"/>
      <c r="P37" s="68" t="str">
        <f t="shared" si="5"/>
        <v/>
      </c>
      <c r="Q37" s="58" t="str">
        <f t="shared" si="6"/>
        <v/>
      </c>
      <c r="R37" s="32"/>
      <c r="S37" s="32"/>
      <c r="T37" s="32"/>
      <c r="U37" s="68" t="str">
        <f t="shared" si="3"/>
        <v/>
      </c>
      <c r="V37" s="22" t="str">
        <f t="shared" si="4"/>
        <v/>
      </c>
      <c r="X37" s="34"/>
    </row>
    <row r="38" spans="1:24" s="17" customFormat="1" ht="18.75" customHeight="1" x14ac:dyDescent="0.2">
      <c r="A38" s="72"/>
      <c r="B38" s="21"/>
      <c r="C38" s="32"/>
      <c r="D38" s="32"/>
      <c r="E38" s="32"/>
      <c r="F38" s="32"/>
      <c r="G38" s="21"/>
      <c r="H38" s="68" t="str">
        <f t="shared" si="0"/>
        <v/>
      </c>
      <c r="I38" s="21"/>
      <c r="J38" s="58" t="str">
        <f t="shared" si="7"/>
        <v/>
      </c>
      <c r="K38" s="32"/>
      <c r="L38" s="32"/>
      <c r="M38" s="32"/>
      <c r="N38" s="32"/>
      <c r="O38" s="21"/>
      <c r="P38" s="68" t="str">
        <f t="shared" si="5"/>
        <v/>
      </c>
      <c r="Q38" s="58" t="str">
        <f t="shared" si="6"/>
        <v/>
      </c>
      <c r="R38" s="32"/>
      <c r="S38" s="32"/>
      <c r="T38" s="32"/>
      <c r="U38" s="68" t="str">
        <f t="shared" si="3"/>
        <v/>
      </c>
      <c r="V38" s="22" t="str">
        <f t="shared" si="4"/>
        <v/>
      </c>
      <c r="X38" s="34"/>
    </row>
    <row r="39" spans="1:24" s="17" customFormat="1" ht="18.75" customHeight="1" x14ac:dyDescent="0.2">
      <c r="A39" s="72"/>
      <c r="B39" s="21"/>
      <c r="C39" s="32"/>
      <c r="D39" s="32"/>
      <c r="E39" s="32"/>
      <c r="F39" s="32"/>
      <c r="G39" s="21"/>
      <c r="H39" s="68" t="str">
        <f t="shared" si="0"/>
        <v/>
      </c>
      <c r="I39" s="21"/>
      <c r="J39" s="58" t="str">
        <f t="shared" si="7"/>
        <v/>
      </c>
      <c r="K39" s="32"/>
      <c r="L39" s="32"/>
      <c r="M39" s="32"/>
      <c r="N39" s="32"/>
      <c r="O39" s="21"/>
      <c r="P39" s="68" t="str">
        <f t="shared" si="5"/>
        <v/>
      </c>
      <c r="Q39" s="58" t="str">
        <f t="shared" si="6"/>
        <v/>
      </c>
      <c r="R39" s="32"/>
      <c r="S39" s="32"/>
      <c r="T39" s="32"/>
      <c r="U39" s="68" t="str">
        <f t="shared" si="3"/>
        <v/>
      </c>
      <c r="V39" s="22" t="str">
        <f t="shared" si="4"/>
        <v/>
      </c>
      <c r="X39" s="34"/>
    </row>
    <row r="40" spans="1:24" s="17" customFormat="1" ht="18.75" customHeight="1" x14ac:dyDescent="0.2">
      <c r="A40" s="72"/>
      <c r="B40" s="21"/>
      <c r="C40" s="32"/>
      <c r="D40" s="32"/>
      <c r="E40" s="32"/>
      <c r="F40" s="32"/>
      <c r="G40" s="21"/>
      <c r="H40" s="68" t="str">
        <f t="shared" si="0"/>
        <v/>
      </c>
      <c r="I40" s="21"/>
      <c r="J40" s="58" t="str">
        <f t="shared" si="7"/>
        <v/>
      </c>
      <c r="K40" s="32"/>
      <c r="L40" s="32"/>
      <c r="M40" s="32"/>
      <c r="N40" s="32"/>
      <c r="O40" s="21"/>
      <c r="P40" s="68" t="str">
        <f t="shared" si="5"/>
        <v/>
      </c>
      <c r="Q40" s="58" t="str">
        <f t="shared" si="6"/>
        <v/>
      </c>
      <c r="R40" s="32"/>
      <c r="S40" s="32"/>
      <c r="T40" s="32"/>
      <c r="U40" s="68" t="str">
        <f t="shared" si="3"/>
        <v/>
      </c>
      <c r="V40" s="22" t="str">
        <f t="shared" si="4"/>
        <v/>
      </c>
      <c r="X40" s="34"/>
    </row>
    <row r="41" spans="1:24" s="17" customFormat="1" ht="18.75" customHeight="1" x14ac:dyDescent="0.2">
      <c r="A41" s="72"/>
      <c r="B41" s="21"/>
      <c r="C41" s="32"/>
      <c r="D41" s="32"/>
      <c r="E41" s="32"/>
      <c r="F41" s="32"/>
      <c r="G41" s="21"/>
      <c r="H41" s="68" t="str">
        <f t="shared" si="0"/>
        <v/>
      </c>
      <c r="I41" s="21"/>
      <c r="J41" s="58" t="str">
        <f t="shared" si="7"/>
        <v/>
      </c>
      <c r="K41" s="32"/>
      <c r="L41" s="32"/>
      <c r="M41" s="32"/>
      <c r="N41" s="32"/>
      <c r="O41" s="21"/>
      <c r="P41" s="68" t="str">
        <f t="shared" si="5"/>
        <v/>
      </c>
      <c r="Q41" s="58" t="str">
        <f t="shared" si="6"/>
        <v/>
      </c>
      <c r="R41" s="32"/>
      <c r="S41" s="32"/>
      <c r="T41" s="32"/>
      <c r="U41" s="68" t="str">
        <f t="shared" si="3"/>
        <v/>
      </c>
      <c r="V41" s="22" t="str">
        <f t="shared" si="4"/>
        <v/>
      </c>
      <c r="X41" s="34"/>
    </row>
    <row r="42" spans="1:24" s="17" customFormat="1" ht="18.75" customHeight="1" x14ac:dyDescent="0.2">
      <c r="A42" s="72"/>
      <c r="B42" s="21"/>
      <c r="C42" s="32"/>
      <c r="D42" s="32"/>
      <c r="E42" s="32"/>
      <c r="F42" s="32"/>
      <c r="G42" s="21"/>
      <c r="H42" s="68" t="str">
        <f t="shared" si="0"/>
        <v/>
      </c>
      <c r="I42" s="21"/>
      <c r="J42" s="58" t="str">
        <f t="shared" si="7"/>
        <v/>
      </c>
      <c r="K42" s="32"/>
      <c r="L42" s="32"/>
      <c r="M42" s="32"/>
      <c r="N42" s="32"/>
      <c r="O42" s="21"/>
      <c r="P42" s="68" t="str">
        <f t="shared" si="5"/>
        <v/>
      </c>
      <c r="Q42" s="58" t="str">
        <f t="shared" si="6"/>
        <v/>
      </c>
      <c r="R42" s="32"/>
      <c r="S42" s="32"/>
      <c r="T42" s="32"/>
      <c r="U42" s="68" t="str">
        <f t="shared" si="3"/>
        <v/>
      </c>
      <c r="V42" s="22" t="str">
        <f t="shared" si="4"/>
        <v/>
      </c>
      <c r="X42" s="34"/>
    </row>
    <row r="43" spans="1:24" s="17" customFormat="1" ht="18.75" customHeight="1" x14ac:dyDescent="0.2">
      <c r="A43" s="72"/>
      <c r="B43" s="21"/>
      <c r="C43" s="32"/>
      <c r="D43" s="32"/>
      <c r="E43" s="32"/>
      <c r="F43" s="32"/>
      <c r="G43" s="21"/>
      <c r="H43" s="68" t="str">
        <f t="shared" si="0"/>
        <v/>
      </c>
      <c r="I43" s="21"/>
      <c r="J43" s="58" t="str">
        <f t="shared" si="7"/>
        <v/>
      </c>
      <c r="K43" s="32"/>
      <c r="L43" s="32"/>
      <c r="M43" s="32"/>
      <c r="N43" s="32"/>
      <c r="O43" s="21"/>
      <c r="P43" s="68" t="str">
        <f t="shared" si="5"/>
        <v/>
      </c>
      <c r="Q43" s="58" t="str">
        <f t="shared" si="6"/>
        <v/>
      </c>
      <c r="R43" s="32"/>
      <c r="S43" s="32"/>
      <c r="T43" s="32"/>
      <c r="U43" s="68" t="str">
        <f t="shared" si="3"/>
        <v/>
      </c>
      <c r="V43" s="22" t="str">
        <f t="shared" si="4"/>
        <v/>
      </c>
      <c r="X43" s="34"/>
    </row>
    <row r="44" spans="1:24" s="17" customFormat="1" ht="18.75" customHeight="1" x14ac:dyDescent="0.2">
      <c r="A44" s="72"/>
      <c r="B44" s="21"/>
      <c r="C44" s="32"/>
      <c r="D44" s="32"/>
      <c r="E44" s="32"/>
      <c r="F44" s="32"/>
      <c r="G44" s="21"/>
      <c r="H44" s="68" t="str">
        <f t="shared" si="0"/>
        <v/>
      </c>
      <c r="I44" s="21"/>
      <c r="J44" s="58" t="str">
        <f t="shared" si="7"/>
        <v/>
      </c>
      <c r="K44" s="32"/>
      <c r="L44" s="32"/>
      <c r="M44" s="32"/>
      <c r="N44" s="32"/>
      <c r="O44" s="21"/>
      <c r="P44" s="68" t="str">
        <f t="shared" si="5"/>
        <v/>
      </c>
      <c r="Q44" s="58" t="str">
        <f t="shared" si="6"/>
        <v/>
      </c>
      <c r="R44" s="32"/>
      <c r="S44" s="32"/>
      <c r="T44" s="32"/>
      <c r="U44" s="68" t="str">
        <f t="shared" si="3"/>
        <v/>
      </c>
      <c r="V44" s="22" t="str">
        <f t="shared" si="4"/>
        <v/>
      </c>
      <c r="X44" s="34"/>
    </row>
    <row r="45" spans="1:24" s="17" customFormat="1" ht="18.75" customHeight="1" x14ac:dyDescent="0.2">
      <c r="A45" s="72"/>
      <c r="B45" s="21"/>
      <c r="C45" s="32"/>
      <c r="D45" s="32"/>
      <c r="E45" s="32"/>
      <c r="F45" s="32"/>
      <c r="G45" s="21"/>
      <c r="H45" s="68" t="str">
        <f t="shared" si="0"/>
        <v/>
      </c>
      <c r="I45" s="21"/>
      <c r="J45" s="58" t="str">
        <f t="shared" si="7"/>
        <v/>
      </c>
      <c r="K45" s="32"/>
      <c r="L45" s="32"/>
      <c r="M45" s="32"/>
      <c r="N45" s="32"/>
      <c r="O45" s="21"/>
      <c r="P45" s="68" t="str">
        <f t="shared" si="5"/>
        <v/>
      </c>
      <c r="Q45" s="58" t="str">
        <f t="shared" si="6"/>
        <v/>
      </c>
      <c r="R45" s="32"/>
      <c r="S45" s="32"/>
      <c r="T45" s="32"/>
      <c r="U45" s="68" t="str">
        <f t="shared" si="3"/>
        <v/>
      </c>
      <c r="V45" s="22" t="str">
        <f t="shared" si="4"/>
        <v/>
      </c>
      <c r="X45" s="34"/>
    </row>
    <row r="46" spans="1:24" s="17" customFormat="1" ht="18.75" customHeight="1" x14ac:dyDescent="0.2">
      <c r="A46" s="72"/>
      <c r="B46" s="21"/>
      <c r="C46" s="32"/>
      <c r="D46" s="32"/>
      <c r="E46" s="32"/>
      <c r="F46" s="32"/>
      <c r="G46" s="21"/>
      <c r="H46" s="68" t="str">
        <f t="shared" si="0"/>
        <v/>
      </c>
      <c r="I46" s="21"/>
      <c r="J46" s="58" t="str">
        <f t="shared" si="7"/>
        <v/>
      </c>
      <c r="K46" s="32"/>
      <c r="L46" s="32"/>
      <c r="M46" s="32"/>
      <c r="N46" s="32"/>
      <c r="O46" s="21"/>
      <c r="P46" s="68" t="str">
        <f t="shared" si="5"/>
        <v/>
      </c>
      <c r="Q46" s="58" t="str">
        <f t="shared" si="6"/>
        <v/>
      </c>
      <c r="R46" s="32"/>
      <c r="S46" s="32"/>
      <c r="T46" s="32"/>
      <c r="U46" s="68" t="str">
        <f t="shared" si="3"/>
        <v/>
      </c>
      <c r="V46" s="22" t="str">
        <f t="shared" si="4"/>
        <v/>
      </c>
      <c r="X46" s="34"/>
    </row>
    <row r="47" spans="1:24" s="17" customFormat="1" ht="18.75" customHeight="1" x14ac:dyDescent="0.2">
      <c r="A47" s="72"/>
      <c r="B47" s="21"/>
      <c r="C47" s="32"/>
      <c r="D47" s="32"/>
      <c r="E47" s="32"/>
      <c r="F47" s="32"/>
      <c r="G47" s="21"/>
      <c r="H47" s="68" t="str">
        <f t="shared" si="0"/>
        <v/>
      </c>
      <c r="I47" s="21"/>
      <c r="J47" s="58" t="str">
        <f t="shared" si="7"/>
        <v/>
      </c>
      <c r="K47" s="32"/>
      <c r="L47" s="32"/>
      <c r="M47" s="32"/>
      <c r="N47" s="32"/>
      <c r="O47" s="21"/>
      <c r="P47" s="68" t="str">
        <f t="shared" si="5"/>
        <v/>
      </c>
      <c r="Q47" s="58" t="str">
        <f t="shared" si="6"/>
        <v/>
      </c>
      <c r="R47" s="32"/>
      <c r="S47" s="32"/>
      <c r="T47" s="32"/>
      <c r="U47" s="68" t="str">
        <f t="shared" si="3"/>
        <v/>
      </c>
      <c r="V47" s="22" t="str">
        <f t="shared" si="4"/>
        <v/>
      </c>
      <c r="X47" s="34"/>
    </row>
    <row r="48" spans="1:24" s="17" customFormat="1" ht="18.75" customHeight="1" x14ac:dyDescent="0.2">
      <c r="A48" s="72"/>
      <c r="B48" s="21"/>
      <c r="C48" s="32"/>
      <c r="D48" s="32"/>
      <c r="E48" s="32"/>
      <c r="F48" s="32"/>
      <c r="G48" s="21"/>
      <c r="H48" s="68" t="str">
        <f t="shared" si="0"/>
        <v/>
      </c>
      <c r="I48" s="21"/>
      <c r="J48" s="58" t="str">
        <f t="shared" si="7"/>
        <v/>
      </c>
      <c r="K48" s="32"/>
      <c r="L48" s="32"/>
      <c r="M48" s="32"/>
      <c r="N48" s="32"/>
      <c r="O48" s="21"/>
      <c r="P48" s="68" t="str">
        <f t="shared" si="5"/>
        <v/>
      </c>
      <c r="Q48" s="58" t="str">
        <f t="shared" si="6"/>
        <v/>
      </c>
      <c r="R48" s="32"/>
      <c r="S48" s="32"/>
      <c r="T48" s="32"/>
      <c r="U48" s="68" t="str">
        <f t="shared" si="3"/>
        <v/>
      </c>
      <c r="V48" s="22" t="str">
        <f t="shared" si="4"/>
        <v/>
      </c>
      <c r="X48" s="34"/>
    </row>
    <row r="49" spans="1:24" s="17" customFormat="1" ht="18.75" customHeight="1" x14ac:dyDescent="0.2">
      <c r="A49" s="72"/>
      <c r="B49" s="21"/>
      <c r="C49" s="67"/>
      <c r="D49" s="32"/>
      <c r="E49" s="32"/>
      <c r="F49" s="67"/>
      <c r="G49" s="21"/>
      <c r="H49" s="68" t="str">
        <f t="shared" si="0"/>
        <v/>
      </c>
      <c r="I49" s="21"/>
      <c r="J49" s="58" t="str">
        <f t="shared" si="7"/>
        <v/>
      </c>
      <c r="K49" s="32"/>
      <c r="L49" s="32"/>
      <c r="M49" s="32"/>
      <c r="N49" s="32"/>
      <c r="O49" s="21"/>
      <c r="P49" s="68" t="str">
        <f t="shared" si="5"/>
        <v/>
      </c>
      <c r="Q49" s="58" t="str">
        <f t="shared" si="6"/>
        <v/>
      </c>
      <c r="R49" s="32"/>
      <c r="S49" s="32"/>
      <c r="T49" s="32"/>
      <c r="U49" s="68" t="str">
        <f t="shared" si="3"/>
        <v/>
      </c>
      <c r="V49" s="22" t="str">
        <f t="shared" si="4"/>
        <v/>
      </c>
      <c r="X49" s="34"/>
    </row>
    <row r="50" spans="1:24" s="17" customFormat="1" ht="18.75" customHeight="1" x14ac:dyDescent="0.2">
      <c r="A50" s="72"/>
      <c r="B50" s="21"/>
      <c r="C50" s="32"/>
      <c r="D50" s="32"/>
      <c r="E50" s="32"/>
      <c r="F50" s="32"/>
      <c r="G50" s="21"/>
      <c r="H50" s="68" t="str">
        <f t="shared" si="0"/>
        <v/>
      </c>
      <c r="I50" s="21"/>
      <c r="J50" s="58" t="str">
        <f t="shared" si="7"/>
        <v/>
      </c>
      <c r="K50" s="67" t="s">
        <v>54</v>
      </c>
      <c r="L50" s="32"/>
      <c r="M50" s="32"/>
      <c r="N50" s="67" t="s">
        <v>54</v>
      </c>
      <c r="O50" s="21"/>
      <c r="P50" s="68" t="str">
        <f t="shared" si="5"/>
        <v/>
      </c>
      <c r="Q50" s="58" t="str">
        <f t="shared" si="6"/>
        <v/>
      </c>
      <c r="R50" s="32"/>
      <c r="S50" s="32"/>
      <c r="T50" s="32"/>
      <c r="U50" s="68" t="str">
        <f t="shared" si="3"/>
        <v/>
      </c>
      <c r="V50" s="22" t="str">
        <f t="shared" si="4"/>
        <v/>
      </c>
      <c r="X50" s="34"/>
    </row>
    <row r="51" spans="1:24" s="17" customFormat="1" ht="18.75" customHeight="1" x14ac:dyDescent="0.2">
      <c r="A51" s="72"/>
      <c r="B51" s="21"/>
      <c r="C51" s="32"/>
      <c r="D51" s="32"/>
      <c r="E51" s="32"/>
      <c r="F51" s="32"/>
      <c r="G51" s="21"/>
      <c r="H51" s="68" t="str">
        <f t="shared" si="0"/>
        <v/>
      </c>
      <c r="I51" s="21"/>
      <c r="J51" s="58" t="str">
        <f t="shared" si="7"/>
        <v/>
      </c>
      <c r="K51" s="32"/>
      <c r="L51" s="32"/>
      <c r="M51" s="32"/>
      <c r="N51" s="32"/>
      <c r="O51" s="21"/>
      <c r="P51" s="68" t="str">
        <f t="shared" si="5"/>
        <v/>
      </c>
      <c r="Q51" s="58" t="str">
        <f t="shared" si="6"/>
        <v/>
      </c>
      <c r="R51" s="32"/>
      <c r="S51" s="32"/>
      <c r="T51" s="32"/>
      <c r="U51" s="68" t="str">
        <f t="shared" si="3"/>
        <v/>
      </c>
      <c r="V51" s="22" t="str">
        <f t="shared" si="4"/>
        <v/>
      </c>
      <c r="X51" s="34"/>
    </row>
    <row r="52" spans="1:24" s="17" customFormat="1" ht="18.75" customHeight="1" x14ac:dyDescent="0.2">
      <c r="A52" s="72"/>
      <c r="B52" s="21"/>
      <c r="C52" s="32"/>
      <c r="D52" s="32"/>
      <c r="E52" s="32"/>
      <c r="F52" s="32"/>
      <c r="G52" s="21"/>
      <c r="H52" s="68" t="str">
        <f t="shared" si="0"/>
        <v/>
      </c>
      <c r="I52" s="21"/>
      <c r="J52" s="58" t="str">
        <f t="shared" si="7"/>
        <v/>
      </c>
      <c r="K52" s="32"/>
      <c r="L52" s="32"/>
      <c r="M52" s="32"/>
      <c r="N52" s="32"/>
      <c r="O52" s="21"/>
      <c r="P52" s="68" t="str">
        <f t="shared" si="5"/>
        <v/>
      </c>
      <c r="Q52" s="58" t="str">
        <f t="shared" si="6"/>
        <v/>
      </c>
      <c r="R52" s="67" t="s">
        <v>54</v>
      </c>
      <c r="S52" s="32"/>
      <c r="T52" s="67" t="s">
        <v>54</v>
      </c>
      <c r="U52" s="68" t="str">
        <f t="shared" si="3"/>
        <v/>
      </c>
      <c r="V52" s="22" t="str">
        <f t="shared" si="4"/>
        <v/>
      </c>
      <c r="X52" s="34"/>
    </row>
    <row r="53" spans="1:24" s="17" customFormat="1" ht="18.75" customHeight="1" x14ac:dyDescent="0.2">
      <c r="A53" s="72"/>
      <c r="B53" s="21"/>
      <c r="C53" s="32"/>
      <c r="D53" s="32"/>
      <c r="E53" s="32"/>
      <c r="F53" s="32"/>
      <c r="G53" s="21"/>
      <c r="H53" s="68" t="str">
        <f t="shared" si="0"/>
        <v/>
      </c>
      <c r="I53" s="21"/>
      <c r="J53" s="58" t="str">
        <f t="shared" si="7"/>
        <v/>
      </c>
      <c r="K53" s="32"/>
      <c r="L53" s="32"/>
      <c r="M53" s="32"/>
      <c r="N53" s="32"/>
      <c r="O53" s="21"/>
      <c r="P53" s="68" t="str">
        <f t="shared" si="5"/>
        <v/>
      </c>
      <c r="Q53" s="58" t="str">
        <f t="shared" si="6"/>
        <v/>
      </c>
      <c r="R53" s="67"/>
      <c r="S53" s="32"/>
      <c r="T53" s="67"/>
      <c r="U53" s="68" t="str">
        <f t="shared" si="3"/>
        <v/>
      </c>
      <c r="V53" s="22" t="str">
        <f t="shared" si="4"/>
        <v/>
      </c>
    </row>
    <row r="54" spans="1:24" s="17" customFormat="1" ht="18.75" customHeight="1" x14ac:dyDescent="0.2">
      <c r="A54" s="72"/>
      <c r="B54" s="21"/>
      <c r="C54" s="67"/>
      <c r="D54" s="32"/>
      <c r="E54" s="32"/>
      <c r="F54" s="67"/>
      <c r="G54" s="21"/>
      <c r="H54" s="68" t="str">
        <f t="shared" si="0"/>
        <v/>
      </c>
      <c r="I54" s="21"/>
      <c r="J54" s="58" t="str">
        <f t="shared" si="7"/>
        <v/>
      </c>
      <c r="K54" s="32" t="s">
        <v>54</v>
      </c>
      <c r="L54" s="32"/>
      <c r="M54" s="32"/>
      <c r="N54" s="32"/>
      <c r="O54" s="21"/>
      <c r="P54" s="68" t="str">
        <f t="shared" si="5"/>
        <v/>
      </c>
      <c r="Q54" s="58" t="str">
        <f t="shared" si="6"/>
        <v/>
      </c>
      <c r="R54" s="32"/>
      <c r="S54" s="32"/>
      <c r="T54" s="32"/>
      <c r="U54" s="68" t="str">
        <f t="shared" si="3"/>
        <v/>
      </c>
      <c r="V54" s="22" t="str">
        <f t="shared" si="4"/>
        <v/>
      </c>
    </row>
    <row r="55" spans="1:24" s="17" customFormat="1" ht="18.75" customHeight="1" x14ac:dyDescent="0.2">
      <c r="A55" s="72"/>
      <c r="B55" s="21"/>
      <c r="C55" s="32"/>
      <c r="D55" s="32"/>
      <c r="E55" s="32"/>
      <c r="F55" s="32"/>
      <c r="G55" s="21"/>
      <c r="H55" s="68" t="str">
        <f t="shared" si="0"/>
        <v/>
      </c>
      <c r="I55" s="21"/>
      <c r="J55" s="58" t="str">
        <f t="shared" si="7"/>
        <v/>
      </c>
      <c r="K55" s="32"/>
      <c r="L55" s="32"/>
      <c r="M55" s="32"/>
      <c r="N55" s="32"/>
      <c r="O55" s="21"/>
      <c r="P55" s="68" t="str">
        <f t="shared" si="5"/>
        <v/>
      </c>
      <c r="Q55" s="58" t="str">
        <f t="shared" si="6"/>
        <v/>
      </c>
      <c r="R55" s="32"/>
      <c r="S55" s="32"/>
      <c r="T55" s="32"/>
      <c r="U55" s="68" t="str">
        <f t="shared" si="3"/>
        <v/>
      </c>
      <c r="V55" s="22" t="str">
        <f t="shared" si="4"/>
        <v/>
      </c>
    </row>
    <row r="56" spans="1:24" s="17" customFormat="1" ht="18.75" customHeight="1" x14ac:dyDescent="0.2">
      <c r="A56" s="72"/>
      <c r="B56" s="21"/>
      <c r="C56" s="32"/>
      <c r="D56" s="32"/>
      <c r="E56" s="32"/>
      <c r="F56" s="32"/>
      <c r="G56" s="21"/>
      <c r="H56" s="68" t="str">
        <f t="shared" si="0"/>
        <v/>
      </c>
      <c r="I56" s="21"/>
      <c r="J56" s="58" t="str">
        <f t="shared" si="7"/>
        <v/>
      </c>
      <c r="K56" s="32"/>
      <c r="L56" s="32"/>
      <c r="M56" s="32"/>
      <c r="N56" s="32"/>
      <c r="O56" s="21"/>
      <c r="P56" s="68" t="str">
        <f t="shared" si="5"/>
        <v/>
      </c>
      <c r="Q56" s="58" t="str">
        <f t="shared" si="6"/>
        <v/>
      </c>
      <c r="R56" s="32"/>
      <c r="S56" s="32"/>
      <c r="T56" s="32"/>
      <c r="U56" s="68" t="str">
        <f t="shared" si="3"/>
        <v/>
      </c>
      <c r="V56" s="22" t="str">
        <f t="shared" si="4"/>
        <v/>
      </c>
    </row>
    <row r="57" spans="1:24" s="17" customFormat="1" ht="18.75" customHeight="1" x14ac:dyDescent="0.2">
      <c r="A57" s="72"/>
      <c r="B57" s="21"/>
      <c r="C57" s="32"/>
      <c r="D57" s="32"/>
      <c r="E57" s="32"/>
      <c r="F57" s="32"/>
      <c r="G57" s="21"/>
      <c r="H57" s="68" t="str">
        <f t="shared" si="0"/>
        <v/>
      </c>
      <c r="I57" s="21"/>
      <c r="J57" s="58" t="str">
        <f t="shared" si="7"/>
        <v/>
      </c>
      <c r="K57" s="32"/>
      <c r="L57" s="32"/>
      <c r="M57" s="32"/>
      <c r="N57" s="32"/>
      <c r="O57" s="21"/>
      <c r="P57" s="68" t="str">
        <f t="shared" si="5"/>
        <v/>
      </c>
      <c r="Q57" s="58" t="str">
        <f t="shared" si="6"/>
        <v/>
      </c>
      <c r="R57" s="32"/>
      <c r="S57" s="32"/>
      <c r="T57" s="32"/>
      <c r="U57" s="68" t="str">
        <f t="shared" si="3"/>
        <v/>
      </c>
      <c r="V57" s="22" t="str">
        <f t="shared" si="4"/>
        <v/>
      </c>
    </row>
    <row r="58" spans="1:24" s="17" customFormat="1" ht="18.75" customHeight="1" x14ac:dyDescent="0.2">
      <c r="A58" s="72"/>
      <c r="B58" s="21"/>
      <c r="C58" s="32"/>
      <c r="D58" s="32"/>
      <c r="E58" s="32"/>
      <c r="F58" s="32"/>
      <c r="G58" s="21"/>
      <c r="H58" s="68" t="str">
        <f t="shared" si="0"/>
        <v/>
      </c>
      <c r="I58" s="21"/>
      <c r="J58" s="58" t="str">
        <f t="shared" si="7"/>
        <v/>
      </c>
      <c r="K58" s="32"/>
      <c r="L58" s="32"/>
      <c r="M58" s="32"/>
      <c r="N58" s="32"/>
      <c r="O58" s="21"/>
      <c r="P58" s="68" t="str">
        <f t="shared" si="5"/>
        <v/>
      </c>
      <c r="Q58" s="58" t="str">
        <f t="shared" si="6"/>
        <v/>
      </c>
      <c r="R58" s="32"/>
      <c r="S58" s="32"/>
      <c r="T58" s="32"/>
      <c r="U58" s="68" t="str">
        <f t="shared" si="3"/>
        <v/>
      </c>
      <c r="V58" s="22" t="str">
        <f t="shared" si="4"/>
        <v/>
      </c>
    </row>
    <row r="59" spans="1:24" s="17" customFormat="1" ht="18.75" customHeight="1" x14ac:dyDescent="0.2">
      <c r="A59" s="72"/>
      <c r="B59" s="49"/>
      <c r="C59" s="32"/>
      <c r="D59" s="32"/>
      <c r="E59" s="32"/>
      <c r="F59" s="32"/>
      <c r="G59" s="49"/>
      <c r="H59" s="68" t="str">
        <f t="shared" si="0"/>
        <v/>
      </c>
      <c r="I59" s="49"/>
      <c r="J59" s="53" t="str">
        <f t="shared" si="7"/>
        <v/>
      </c>
      <c r="K59" s="32"/>
      <c r="L59" s="32"/>
      <c r="M59" s="32"/>
      <c r="N59" s="32"/>
      <c r="O59" s="49"/>
      <c r="P59" s="68" t="str">
        <f t="shared" si="5"/>
        <v/>
      </c>
      <c r="Q59" s="58" t="str">
        <f t="shared" si="6"/>
        <v/>
      </c>
      <c r="R59" s="32"/>
      <c r="S59" s="32"/>
      <c r="T59" s="32"/>
      <c r="U59" s="68" t="str">
        <f t="shared" si="3"/>
        <v/>
      </c>
      <c r="V59" s="22" t="str">
        <f t="shared" si="4"/>
        <v/>
      </c>
    </row>
    <row r="60" spans="1:24" ht="19.7" customHeight="1" x14ac:dyDescent="0.2">
      <c r="A60" s="23"/>
      <c r="B60" s="24"/>
      <c r="C60" s="25"/>
      <c r="D60" s="24"/>
      <c r="E60" s="24"/>
      <c r="F60" s="25" t="s">
        <v>50</v>
      </c>
      <c r="G60" s="24"/>
      <c r="H60" s="56">
        <f>SUM(H14:H59)</f>
        <v>0</v>
      </c>
      <c r="I60" s="24"/>
      <c r="J60" s="24"/>
      <c r="K60" s="25"/>
      <c r="L60" s="24"/>
      <c r="M60" s="24"/>
      <c r="N60" s="25" t="s">
        <v>50</v>
      </c>
      <c r="O60" s="24"/>
      <c r="P60" s="55">
        <f>SUM(P14:P59)</f>
        <v>0</v>
      </c>
      <c r="Q60" s="24"/>
      <c r="R60" s="25" t="s">
        <v>50</v>
      </c>
      <c r="S60" s="26"/>
      <c r="T60" s="26"/>
      <c r="U60" s="55">
        <f>SUM(U14:U59)</f>
        <v>0</v>
      </c>
      <c r="V60" s="66"/>
    </row>
    <row r="61" spans="1:24" ht="19.7" customHeight="1" x14ac:dyDescent="0.2">
      <c r="A61" s="1"/>
      <c r="B61" s="8"/>
      <c r="C61" s="1"/>
      <c r="D61" s="8"/>
      <c r="E61" s="8"/>
      <c r="F61" s="1"/>
      <c r="G61" s="8"/>
      <c r="H61" s="15"/>
      <c r="I61" s="8"/>
      <c r="J61" s="8"/>
      <c r="K61" s="1"/>
      <c r="L61" s="8"/>
      <c r="M61" s="8"/>
      <c r="N61" s="19"/>
      <c r="O61" s="8"/>
      <c r="P61" s="15"/>
      <c r="Q61" s="8"/>
      <c r="R61" s="19" t="s">
        <v>4</v>
      </c>
      <c r="S61" s="18"/>
      <c r="T61" s="20">
        <f>SUM(H60+P60+U60)</f>
        <v>0</v>
      </c>
      <c r="U61" s="4"/>
      <c r="V61" s="65"/>
    </row>
    <row r="62" spans="1:24" ht="32.450000000000003" customHeight="1" x14ac:dyDescent="0.2">
      <c r="A62" s="7" t="s">
        <v>2</v>
      </c>
      <c r="B62" s="4"/>
      <c r="C62" s="1"/>
      <c r="D62" s="8"/>
      <c r="E62" s="8"/>
      <c r="F62" s="1"/>
      <c r="G62" s="8"/>
      <c r="H62" s="15"/>
      <c r="I62" s="4"/>
      <c r="J62" s="4"/>
      <c r="K62" s="4"/>
      <c r="L62" s="4"/>
      <c r="R62" s="50"/>
      <c r="T62" s="51">
        <f>T61*0.655</f>
        <v>0</v>
      </c>
      <c r="U62" s="64"/>
    </row>
    <row r="63" spans="1:24" ht="21.4" customHeight="1" x14ac:dyDescent="0.2">
      <c r="A63" s="12"/>
      <c r="B63" s="13"/>
      <c r="C63" s="12"/>
      <c r="D63" s="13"/>
      <c r="E63" s="13"/>
      <c r="F63" s="12"/>
      <c r="T63" s="12" t="s">
        <v>60</v>
      </c>
      <c r="U63" s="11"/>
    </row>
    <row r="64" spans="1:24" ht="15.75" customHeight="1" x14ac:dyDescent="0.2"/>
  </sheetData>
  <sheetProtection selectLockedCells="1"/>
  <mergeCells count="6">
    <mergeCell ref="C11:F11"/>
    <mergeCell ref="A1:V1"/>
    <mergeCell ref="A2:V2"/>
    <mergeCell ref="A3:V3"/>
    <mergeCell ref="A4:V4"/>
    <mergeCell ref="C9:F9"/>
  </mergeCells>
  <phoneticPr fontId="2" type="noConversion"/>
  <dataValidations count="1">
    <dataValidation errorStyle="information" allowBlank="1" showInputMessage="1" showErrorMessage="1" error="To enter a destination or # of miles  not listed on the dropdown list, please use the last three columns on the form." sqref="U35:U59" xr:uid="{00000000-0002-0000-0000-000000000000}"/>
  </dataValidations>
  <printOptions horizontalCentered="1"/>
  <pageMargins left="0.25" right="0.25" top="0.2" bottom="0.2" header="0.5" footer="0.2"/>
  <pageSetup scale="78" orientation="landscape" r:id="rId1"/>
  <headerFooter alignWithMargins="0">
    <oddFooter>&amp;L&amp;8&amp;F</oddFooter>
  </headerFooter>
  <ignoredErrors>
    <ignoredError sqref="H35 H36:H59 P35:P59 V52 V35:V51 V53:V59" unlockedFormula="1"/>
    <ignoredError sqref="K35:K49 N35:N49 K51:K53 N51:N54 Q35:R51 T35:T51 Q53:R59 Q52 T53:T59 K55:K59 N55:N59" calculatedColumn="1"/>
    <ignoredError sqref="K50 N50 T52 R52 K54" listDataValidation="1" calculatedColumn="1"/>
    <ignoredError sqref="S52" listDataValidation="1"/>
    <ignoredError sqref="U52 U53:U59 U35:U51" unlockedFormula="1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To enter a destination or # of miles  not listed on the dropdown list, please use the last three columns on the form." xr:uid="{00000000-0002-0000-0000-000001000000}">
          <x14:formula1>
            <xm:f>Sheet1!$A$2:$A$21</xm:f>
          </x14:formula1>
          <xm:sqref>D40:E59 S35:S59 D35:E35 L35:M59</xm:sqref>
        </x14:dataValidation>
        <x14:dataValidation type="list" errorStyle="information" allowBlank="1" showInputMessage="1" error="To enter a destination or # of miles  not listed on the dropdown list, please use the last three columns on the form." xr:uid="{00000000-0002-0000-0000-000005000000}">
          <x14:formula1>
            <xm:f>Sheet1!$A$2:$A$22</xm:f>
          </x14:formula1>
          <xm:sqref>D36:E39 F35:F59 C35:C59 N35:N59 T35:T59 R35:R59 K35:K59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2"/>
  <sheetViews>
    <sheetView workbookViewId="0">
      <selection activeCell="T22" sqref="T22"/>
    </sheetView>
  </sheetViews>
  <sheetFormatPr defaultRowHeight="12.75" x14ac:dyDescent="0.2"/>
  <cols>
    <col min="2" max="2" width="6.140625" style="47" bestFit="1" customWidth="1"/>
  </cols>
  <sheetData>
    <row r="1" spans="1:25" s="37" customFormat="1" ht="66.2" customHeight="1" thickBot="1" x14ac:dyDescent="0.25">
      <c r="A1" s="35"/>
      <c r="B1" s="45"/>
      <c r="C1" s="36" t="s">
        <v>37</v>
      </c>
      <c r="D1" s="36" t="s">
        <v>24</v>
      </c>
      <c r="E1" s="36" t="s">
        <v>38</v>
      </c>
      <c r="F1" s="36" t="s">
        <v>26</v>
      </c>
      <c r="G1" s="36" t="s">
        <v>27</v>
      </c>
      <c r="H1" s="36" t="s">
        <v>39</v>
      </c>
      <c r="I1" s="36" t="s">
        <v>28</v>
      </c>
      <c r="J1" s="36" t="s">
        <v>40</v>
      </c>
      <c r="K1" s="36" t="s">
        <v>29</v>
      </c>
      <c r="L1" s="36" t="s">
        <v>30</v>
      </c>
      <c r="M1" s="36" t="s">
        <v>31</v>
      </c>
      <c r="N1" s="36" t="s">
        <v>32</v>
      </c>
      <c r="O1" s="36" t="s">
        <v>41</v>
      </c>
      <c r="P1" s="36" t="s">
        <v>42</v>
      </c>
      <c r="Q1" s="36" t="s">
        <v>43</v>
      </c>
      <c r="R1" s="36" t="s">
        <v>33</v>
      </c>
      <c r="S1" s="36" t="s">
        <v>34</v>
      </c>
      <c r="T1" s="36" t="s">
        <v>58</v>
      </c>
      <c r="U1" s="36" t="s">
        <v>35</v>
      </c>
      <c r="V1" s="36" t="s">
        <v>44</v>
      </c>
      <c r="W1" s="36" t="s">
        <v>57</v>
      </c>
      <c r="X1" s="73"/>
    </row>
    <row r="2" spans="1:25" s="41" customFormat="1" ht="20.100000000000001" customHeight="1" thickBot="1" x14ac:dyDescent="0.25">
      <c r="A2" s="38" t="s">
        <v>37</v>
      </c>
      <c r="B2" s="46">
        <v>3</v>
      </c>
      <c r="C2" s="39">
        <v>0</v>
      </c>
      <c r="D2" s="40">
        <v>5.3</v>
      </c>
      <c r="E2" s="40">
        <v>7</v>
      </c>
      <c r="F2" s="40">
        <v>1.2</v>
      </c>
      <c r="G2" s="40">
        <v>2</v>
      </c>
      <c r="H2" s="40">
        <v>1.1000000000000001</v>
      </c>
      <c r="I2" s="40">
        <v>4.5</v>
      </c>
      <c r="J2" s="40">
        <v>3.6</v>
      </c>
      <c r="K2" s="40">
        <v>2.1</v>
      </c>
      <c r="L2" s="40">
        <v>4</v>
      </c>
      <c r="M2" s="40">
        <v>3.2</v>
      </c>
      <c r="N2" s="40">
        <v>2.2999999999999998</v>
      </c>
      <c r="O2" s="40">
        <v>2.2000000000000002</v>
      </c>
      <c r="P2" s="40">
        <v>2.7</v>
      </c>
      <c r="Q2" s="40">
        <v>3</v>
      </c>
      <c r="R2" s="40">
        <v>2.7</v>
      </c>
      <c r="S2" s="40">
        <v>1.5</v>
      </c>
      <c r="T2" s="40">
        <v>4.8</v>
      </c>
      <c r="U2" s="40">
        <v>2.9</v>
      </c>
      <c r="V2" s="40">
        <v>1.3</v>
      </c>
      <c r="W2" s="40">
        <v>1.3</v>
      </c>
    </row>
    <row r="3" spans="1:25" s="41" customFormat="1" ht="20.100000000000001" customHeight="1" thickBot="1" x14ac:dyDescent="0.25">
      <c r="A3" s="38" t="s">
        <v>36</v>
      </c>
      <c r="B3" s="46">
        <f>B2+1</f>
        <v>4</v>
      </c>
      <c r="C3" s="40">
        <v>5.3</v>
      </c>
      <c r="D3" s="39">
        <v>0</v>
      </c>
      <c r="E3" s="40">
        <v>2.8</v>
      </c>
      <c r="F3" s="40">
        <v>5</v>
      </c>
      <c r="G3" s="40">
        <v>4.2</v>
      </c>
      <c r="H3" s="40">
        <v>4.7</v>
      </c>
      <c r="I3" s="40">
        <v>5</v>
      </c>
      <c r="J3" s="40">
        <v>4.5999999999999996</v>
      </c>
      <c r="K3" s="40">
        <v>3</v>
      </c>
      <c r="L3" s="40">
        <v>3.4</v>
      </c>
      <c r="M3" s="40">
        <v>5.0999999999999996</v>
      </c>
      <c r="N3" s="40">
        <v>5.0999999999999996</v>
      </c>
      <c r="O3" s="40">
        <v>4.0999999999999996</v>
      </c>
      <c r="P3" s="40">
        <v>4</v>
      </c>
      <c r="Q3" s="40">
        <v>4.7</v>
      </c>
      <c r="R3" s="40">
        <v>4</v>
      </c>
      <c r="S3" s="40">
        <v>5.3</v>
      </c>
      <c r="T3" s="40">
        <v>5</v>
      </c>
      <c r="U3" s="40">
        <v>5</v>
      </c>
      <c r="V3" s="40">
        <v>5.4</v>
      </c>
      <c r="W3" s="40">
        <v>5.4</v>
      </c>
    </row>
    <row r="4" spans="1:25" s="41" customFormat="1" ht="23.25" customHeight="1" thickBot="1" x14ac:dyDescent="0.25">
      <c r="A4" s="38" t="s">
        <v>25</v>
      </c>
      <c r="B4" s="46">
        <f t="shared" ref="B4:B22" si="0">B3+1</f>
        <v>5</v>
      </c>
      <c r="C4" s="40">
        <v>7</v>
      </c>
      <c r="D4" s="40">
        <v>2.8</v>
      </c>
      <c r="E4" s="39">
        <v>0</v>
      </c>
      <c r="F4" s="40">
        <v>4.4000000000000004</v>
      </c>
      <c r="G4" s="40">
        <v>4.5</v>
      </c>
      <c r="H4" s="40">
        <v>4.9000000000000004</v>
      </c>
      <c r="I4" s="40">
        <v>3.8</v>
      </c>
      <c r="J4" s="40">
        <v>6</v>
      </c>
      <c r="K4" s="40">
        <v>3.5</v>
      </c>
      <c r="L4" s="40">
        <v>3.2</v>
      </c>
      <c r="M4" s="40">
        <v>5.0999999999999996</v>
      </c>
      <c r="N4" s="40">
        <v>5.3</v>
      </c>
      <c r="O4" s="40">
        <v>4.3</v>
      </c>
      <c r="P4" s="40">
        <v>4</v>
      </c>
      <c r="Q4" s="40">
        <v>4.5</v>
      </c>
      <c r="R4" s="40">
        <v>4</v>
      </c>
      <c r="S4" s="40">
        <v>5.3</v>
      </c>
      <c r="T4" s="40">
        <v>4</v>
      </c>
      <c r="U4" s="40">
        <v>4.7</v>
      </c>
      <c r="V4" s="40">
        <v>5.4</v>
      </c>
      <c r="W4" s="40">
        <v>5.4</v>
      </c>
    </row>
    <row r="5" spans="1:25" s="41" customFormat="1" ht="25.5" customHeight="1" thickBot="1" x14ac:dyDescent="0.25">
      <c r="A5" s="38" t="s">
        <v>26</v>
      </c>
      <c r="B5" s="46">
        <f t="shared" si="0"/>
        <v>6</v>
      </c>
      <c r="C5" s="40">
        <v>1.2</v>
      </c>
      <c r="D5" s="40">
        <v>5</v>
      </c>
      <c r="E5" s="40">
        <v>4.4000000000000004</v>
      </c>
      <c r="F5" s="39">
        <v>0</v>
      </c>
      <c r="G5" s="40">
        <v>1.3</v>
      </c>
      <c r="H5" s="40">
        <v>1.3</v>
      </c>
      <c r="I5" s="40">
        <v>3.5</v>
      </c>
      <c r="J5" s="40">
        <v>3</v>
      </c>
      <c r="K5" s="40">
        <v>1</v>
      </c>
      <c r="L5" s="40">
        <v>2</v>
      </c>
      <c r="M5" s="40">
        <v>2.8</v>
      </c>
      <c r="N5" s="40">
        <v>2.2999999999999998</v>
      </c>
      <c r="O5" s="40">
        <v>1.7</v>
      </c>
      <c r="P5" s="40">
        <v>2.4</v>
      </c>
      <c r="Q5" s="40">
        <v>2.4</v>
      </c>
      <c r="R5" s="40">
        <v>2.4</v>
      </c>
      <c r="S5" s="40">
        <v>1.7</v>
      </c>
      <c r="T5" s="40">
        <v>4.9000000000000004</v>
      </c>
      <c r="U5" s="40">
        <v>2.6</v>
      </c>
      <c r="V5" s="40">
        <v>1.9</v>
      </c>
      <c r="W5" s="40">
        <v>1.9</v>
      </c>
    </row>
    <row r="6" spans="1:25" s="41" customFormat="1" ht="20.100000000000001" customHeight="1" thickBot="1" x14ac:dyDescent="0.25">
      <c r="A6" s="38" t="s">
        <v>27</v>
      </c>
      <c r="B6" s="46">
        <f t="shared" si="0"/>
        <v>7</v>
      </c>
      <c r="C6" s="40">
        <v>2</v>
      </c>
      <c r="D6" s="40">
        <v>4.2</v>
      </c>
      <c r="E6" s="40">
        <v>4.5</v>
      </c>
      <c r="F6" s="40">
        <v>1.3</v>
      </c>
      <c r="G6" s="39">
        <v>0</v>
      </c>
      <c r="H6" s="40">
        <v>1.3</v>
      </c>
      <c r="I6" s="40">
        <v>4.7</v>
      </c>
      <c r="J6" s="40">
        <v>2</v>
      </c>
      <c r="K6" s="40">
        <v>1.5</v>
      </c>
      <c r="L6" s="40">
        <v>3</v>
      </c>
      <c r="M6" s="40">
        <v>4.3</v>
      </c>
      <c r="N6" s="40">
        <v>1.3</v>
      </c>
      <c r="O6" s="40">
        <v>0.3</v>
      </c>
      <c r="P6" s="40">
        <v>4.5999999999999996</v>
      </c>
      <c r="Q6" s="40">
        <v>4.8</v>
      </c>
      <c r="R6" s="40">
        <v>4.5999999999999996</v>
      </c>
      <c r="S6" s="40">
        <v>2</v>
      </c>
      <c r="T6" s="40">
        <v>4.5999999999999996</v>
      </c>
      <c r="U6" s="40">
        <v>3.6</v>
      </c>
      <c r="V6" s="40">
        <v>3.3</v>
      </c>
      <c r="W6" s="40">
        <v>3.3</v>
      </c>
    </row>
    <row r="7" spans="1:25" s="41" customFormat="1" ht="20.100000000000001" customHeight="1" thickBot="1" x14ac:dyDescent="0.25">
      <c r="A7" s="38" t="s">
        <v>39</v>
      </c>
      <c r="B7" s="46">
        <f t="shared" si="0"/>
        <v>8</v>
      </c>
      <c r="C7" s="40">
        <v>1.1000000000000001</v>
      </c>
      <c r="D7" s="40">
        <v>4.7</v>
      </c>
      <c r="E7" s="40">
        <v>4.9000000000000004</v>
      </c>
      <c r="F7" s="40">
        <v>1.3</v>
      </c>
      <c r="G7" s="40">
        <v>1.3</v>
      </c>
      <c r="H7" s="39">
        <v>0</v>
      </c>
      <c r="I7" s="40">
        <v>4.7</v>
      </c>
      <c r="J7" s="40">
        <v>3.2</v>
      </c>
      <c r="K7" s="40">
        <v>1.3</v>
      </c>
      <c r="L7" s="40">
        <v>2.8</v>
      </c>
      <c r="M7" s="40">
        <v>3.5</v>
      </c>
      <c r="N7" s="40">
        <v>1.3</v>
      </c>
      <c r="O7" s="40">
        <v>1.8</v>
      </c>
      <c r="P7" s="40">
        <v>3</v>
      </c>
      <c r="Q7" s="40">
        <v>3.3</v>
      </c>
      <c r="R7" s="40">
        <v>3</v>
      </c>
      <c r="S7" s="40">
        <v>0.7</v>
      </c>
      <c r="T7" s="40">
        <v>5.3</v>
      </c>
      <c r="U7" s="40">
        <v>3.6</v>
      </c>
      <c r="V7" s="40">
        <v>2.5</v>
      </c>
      <c r="W7" s="40">
        <v>2.5</v>
      </c>
    </row>
    <row r="8" spans="1:25" s="41" customFormat="1" ht="20.100000000000001" customHeight="1" thickBot="1" x14ac:dyDescent="0.25">
      <c r="A8" s="38" t="s">
        <v>45</v>
      </c>
      <c r="B8" s="46">
        <f t="shared" si="0"/>
        <v>9</v>
      </c>
      <c r="C8" s="40">
        <v>4.5</v>
      </c>
      <c r="D8" s="40">
        <v>5</v>
      </c>
      <c r="E8" s="40">
        <v>3.8</v>
      </c>
      <c r="F8" s="40">
        <v>3.5</v>
      </c>
      <c r="G8" s="40">
        <v>4.7</v>
      </c>
      <c r="H8" s="40">
        <v>4.7</v>
      </c>
      <c r="I8" s="39">
        <v>0</v>
      </c>
      <c r="J8" s="40">
        <v>6.1</v>
      </c>
      <c r="K8" s="40">
        <v>3.5</v>
      </c>
      <c r="L8" s="40">
        <v>2</v>
      </c>
      <c r="M8" s="40">
        <v>3</v>
      </c>
      <c r="N8" s="40">
        <v>5.3</v>
      </c>
      <c r="O8" s="40">
        <v>4.4000000000000004</v>
      </c>
      <c r="P8" s="40">
        <v>1.5</v>
      </c>
      <c r="Q8" s="40">
        <v>2</v>
      </c>
      <c r="R8" s="40">
        <v>1.5</v>
      </c>
      <c r="S8" s="40">
        <v>5.2</v>
      </c>
      <c r="T8" s="40">
        <v>0.05</v>
      </c>
      <c r="U8" s="40">
        <v>2.4</v>
      </c>
      <c r="V8" s="40">
        <v>3.6</v>
      </c>
      <c r="W8" s="40">
        <v>3.6</v>
      </c>
      <c r="Y8" s="74"/>
    </row>
    <row r="9" spans="1:25" s="41" customFormat="1" ht="24" customHeight="1" thickBot="1" x14ac:dyDescent="0.25">
      <c r="A9" s="38" t="s">
        <v>40</v>
      </c>
      <c r="B9" s="46">
        <f t="shared" si="0"/>
        <v>10</v>
      </c>
      <c r="C9" s="40">
        <v>3.6</v>
      </c>
      <c r="D9" s="40">
        <v>4.5999999999999996</v>
      </c>
      <c r="E9" s="40">
        <v>6</v>
      </c>
      <c r="F9" s="40">
        <v>3</v>
      </c>
      <c r="G9" s="40">
        <v>2</v>
      </c>
      <c r="H9" s="40">
        <v>3.2</v>
      </c>
      <c r="I9" s="40">
        <v>6.1</v>
      </c>
      <c r="J9" s="39">
        <v>0</v>
      </c>
      <c r="K9" s="40">
        <v>2.8</v>
      </c>
      <c r="L9" s="40">
        <v>4.3</v>
      </c>
      <c r="M9" s="40">
        <v>6</v>
      </c>
      <c r="N9" s="40">
        <v>1.4</v>
      </c>
      <c r="O9" s="40">
        <v>1.9</v>
      </c>
      <c r="P9" s="40">
        <v>5.7</v>
      </c>
      <c r="Q9" s="40">
        <v>5.4</v>
      </c>
      <c r="R9" s="40">
        <v>5.7</v>
      </c>
      <c r="S9" s="40">
        <v>2.1</v>
      </c>
      <c r="T9" s="40">
        <v>6.2</v>
      </c>
      <c r="U9" s="40">
        <v>5.0999999999999996</v>
      </c>
      <c r="V9" s="40">
        <v>5.2</v>
      </c>
      <c r="W9" s="40">
        <v>5.2</v>
      </c>
    </row>
    <row r="10" spans="1:25" s="41" customFormat="1" ht="26.45" customHeight="1" thickBot="1" x14ac:dyDescent="0.25">
      <c r="A10" s="38" t="s">
        <v>29</v>
      </c>
      <c r="B10" s="46">
        <f t="shared" si="0"/>
        <v>11</v>
      </c>
      <c r="C10" s="40">
        <v>2.1</v>
      </c>
      <c r="D10" s="40">
        <v>3</v>
      </c>
      <c r="E10" s="40">
        <v>3.5</v>
      </c>
      <c r="F10" s="40">
        <v>1</v>
      </c>
      <c r="G10" s="40">
        <v>1.5</v>
      </c>
      <c r="H10" s="40">
        <v>1.3</v>
      </c>
      <c r="I10" s="40">
        <v>3.5</v>
      </c>
      <c r="J10" s="40">
        <v>2.8</v>
      </c>
      <c r="K10" s="39">
        <v>0</v>
      </c>
      <c r="L10" s="40">
        <v>1.4</v>
      </c>
      <c r="M10" s="40">
        <v>3.2</v>
      </c>
      <c r="N10" s="40">
        <v>2</v>
      </c>
      <c r="O10" s="40">
        <v>1.1000000000000001</v>
      </c>
      <c r="P10" s="40">
        <v>2.5</v>
      </c>
      <c r="Q10" s="40">
        <v>2.9</v>
      </c>
      <c r="R10" s="40">
        <v>2.5</v>
      </c>
      <c r="S10" s="40">
        <v>2.1</v>
      </c>
      <c r="T10" s="40">
        <v>3.5</v>
      </c>
      <c r="U10" s="40">
        <v>2.6</v>
      </c>
      <c r="V10" s="40">
        <v>2.2999999999999998</v>
      </c>
      <c r="W10" s="40">
        <v>2.2999999999999998</v>
      </c>
    </row>
    <row r="11" spans="1:25" s="41" customFormat="1" ht="20.100000000000001" customHeight="1" thickBot="1" x14ac:dyDescent="0.25">
      <c r="A11" s="38" t="s">
        <v>30</v>
      </c>
      <c r="B11" s="46">
        <f t="shared" si="0"/>
        <v>12</v>
      </c>
      <c r="C11" s="40">
        <v>4</v>
      </c>
      <c r="D11" s="40">
        <v>3.4</v>
      </c>
      <c r="E11" s="40">
        <v>3.2</v>
      </c>
      <c r="F11" s="40">
        <v>2</v>
      </c>
      <c r="G11" s="40">
        <v>3</v>
      </c>
      <c r="H11" s="40">
        <v>2.8</v>
      </c>
      <c r="I11" s="40">
        <v>2</v>
      </c>
      <c r="J11" s="40">
        <v>4.3</v>
      </c>
      <c r="K11" s="40">
        <v>1.4</v>
      </c>
      <c r="L11" s="39">
        <v>0</v>
      </c>
      <c r="M11" s="40">
        <v>2.6</v>
      </c>
      <c r="N11" s="40">
        <v>3.5</v>
      </c>
      <c r="O11" s="40">
        <v>2.4</v>
      </c>
      <c r="P11" s="40">
        <v>1.1000000000000001</v>
      </c>
      <c r="Q11" s="40">
        <v>1.7</v>
      </c>
      <c r="R11" s="40">
        <v>1.1000000000000001</v>
      </c>
      <c r="S11" s="40">
        <v>3.4</v>
      </c>
      <c r="T11" s="40">
        <v>2.1</v>
      </c>
      <c r="U11" s="40">
        <v>2.2000000000000002</v>
      </c>
      <c r="V11" s="40">
        <v>2.9</v>
      </c>
      <c r="W11" s="40">
        <v>2.9</v>
      </c>
    </row>
    <row r="12" spans="1:25" s="41" customFormat="1" ht="20.100000000000001" customHeight="1" thickBot="1" x14ac:dyDescent="0.25">
      <c r="A12" s="38" t="s">
        <v>31</v>
      </c>
      <c r="B12" s="46">
        <f t="shared" si="0"/>
        <v>13</v>
      </c>
      <c r="C12" s="40">
        <v>3.2</v>
      </c>
      <c r="D12" s="40">
        <v>5.0999999999999996</v>
      </c>
      <c r="E12" s="40">
        <v>5.0999999999999996</v>
      </c>
      <c r="F12" s="40">
        <v>2.8</v>
      </c>
      <c r="G12" s="40">
        <v>4.3</v>
      </c>
      <c r="H12" s="40">
        <v>3.5</v>
      </c>
      <c r="I12" s="40">
        <v>3</v>
      </c>
      <c r="J12" s="40">
        <v>6</v>
      </c>
      <c r="K12" s="40">
        <v>3.2</v>
      </c>
      <c r="L12" s="40">
        <v>2.6</v>
      </c>
      <c r="M12" s="39">
        <v>0</v>
      </c>
      <c r="N12" s="40">
        <v>5.2</v>
      </c>
      <c r="O12" s="40">
        <v>3.9</v>
      </c>
      <c r="P12" s="40">
        <v>1.6</v>
      </c>
      <c r="Q12" s="40">
        <v>1</v>
      </c>
      <c r="R12" s="40">
        <v>1.6</v>
      </c>
      <c r="S12" s="40">
        <v>4.3</v>
      </c>
      <c r="T12" s="40">
        <v>2.9</v>
      </c>
      <c r="U12" s="40">
        <v>0.5</v>
      </c>
      <c r="V12" s="40">
        <v>1.8</v>
      </c>
      <c r="W12" s="40">
        <v>1.8</v>
      </c>
    </row>
    <row r="13" spans="1:25" s="41" customFormat="1" ht="20.100000000000001" customHeight="1" thickBot="1" x14ac:dyDescent="0.25">
      <c r="A13" s="38" t="s">
        <v>32</v>
      </c>
      <c r="B13" s="46">
        <f t="shared" si="0"/>
        <v>14</v>
      </c>
      <c r="C13" s="40">
        <v>2.2999999999999998</v>
      </c>
      <c r="D13" s="40">
        <v>5.0999999999999996</v>
      </c>
      <c r="E13" s="40">
        <v>5.3</v>
      </c>
      <c r="F13" s="40">
        <v>2.2999999999999998</v>
      </c>
      <c r="G13" s="40">
        <v>1.3</v>
      </c>
      <c r="H13" s="40">
        <v>1.3</v>
      </c>
      <c r="I13" s="40">
        <v>5.3</v>
      </c>
      <c r="J13" s="40">
        <v>1.4</v>
      </c>
      <c r="K13" s="40">
        <v>2</v>
      </c>
      <c r="L13" s="40">
        <v>3.5</v>
      </c>
      <c r="M13" s="40">
        <v>5.2</v>
      </c>
      <c r="N13" s="39">
        <v>0</v>
      </c>
      <c r="O13" s="40">
        <v>1</v>
      </c>
      <c r="P13" s="40">
        <v>4.5999999999999996</v>
      </c>
      <c r="Q13" s="40">
        <v>4.9000000000000004</v>
      </c>
      <c r="R13" s="40">
        <v>4.5999999999999996</v>
      </c>
      <c r="S13" s="40">
        <v>0.8</v>
      </c>
      <c r="T13" s="40">
        <v>6.5</v>
      </c>
      <c r="U13" s="40">
        <v>4.5999999999999996</v>
      </c>
      <c r="V13" s="40">
        <v>3.9</v>
      </c>
      <c r="W13" s="40">
        <v>3.9</v>
      </c>
    </row>
    <row r="14" spans="1:25" s="41" customFormat="1" ht="20.100000000000001" customHeight="1" thickBot="1" x14ac:dyDescent="0.25">
      <c r="A14" s="38" t="s">
        <v>41</v>
      </c>
      <c r="B14" s="46">
        <f t="shared" si="0"/>
        <v>15</v>
      </c>
      <c r="C14" s="40">
        <v>2.2000000000000002</v>
      </c>
      <c r="D14" s="40">
        <v>4.0999999999999996</v>
      </c>
      <c r="E14" s="40">
        <v>4.3</v>
      </c>
      <c r="F14" s="40">
        <v>1.7</v>
      </c>
      <c r="G14" s="40">
        <v>0.3</v>
      </c>
      <c r="H14" s="40">
        <v>1.8</v>
      </c>
      <c r="I14" s="40">
        <v>4.4000000000000004</v>
      </c>
      <c r="J14" s="40">
        <v>1.9</v>
      </c>
      <c r="K14" s="40">
        <v>1.1000000000000001</v>
      </c>
      <c r="L14" s="40">
        <v>2.4</v>
      </c>
      <c r="M14" s="40">
        <v>3.9</v>
      </c>
      <c r="N14" s="40">
        <v>1</v>
      </c>
      <c r="O14" s="39">
        <v>0</v>
      </c>
      <c r="P14" s="40">
        <v>3.5</v>
      </c>
      <c r="Q14" s="40">
        <v>3.8</v>
      </c>
      <c r="R14" s="40">
        <v>3.5</v>
      </c>
      <c r="S14" s="40">
        <v>1.8</v>
      </c>
      <c r="T14" s="40">
        <v>4.5999999999999996</v>
      </c>
      <c r="U14" s="40">
        <v>3.5</v>
      </c>
      <c r="V14" s="40">
        <v>3.5</v>
      </c>
      <c r="W14" s="40">
        <v>3.5</v>
      </c>
    </row>
    <row r="15" spans="1:25" s="41" customFormat="1" ht="24.95" customHeight="1" thickBot="1" x14ac:dyDescent="0.25">
      <c r="A15" s="38" t="s">
        <v>46</v>
      </c>
      <c r="B15" s="46">
        <f t="shared" si="0"/>
        <v>16</v>
      </c>
      <c r="C15" s="40">
        <v>2.7</v>
      </c>
      <c r="D15" s="40">
        <v>4</v>
      </c>
      <c r="E15" s="40">
        <v>4</v>
      </c>
      <c r="F15" s="40">
        <v>2.4</v>
      </c>
      <c r="G15" s="40">
        <v>4.5999999999999996</v>
      </c>
      <c r="H15" s="40">
        <v>3</v>
      </c>
      <c r="I15" s="40">
        <v>1.5</v>
      </c>
      <c r="J15" s="40">
        <v>5.7</v>
      </c>
      <c r="K15" s="40">
        <v>2.5</v>
      </c>
      <c r="L15" s="40">
        <v>1.1000000000000001</v>
      </c>
      <c r="M15" s="40">
        <v>1.6</v>
      </c>
      <c r="N15" s="40">
        <v>4.5999999999999996</v>
      </c>
      <c r="O15" s="40">
        <v>3.5</v>
      </c>
      <c r="P15" s="39">
        <v>0</v>
      </c>
      <c r="Q15" s="40">
        <v>0.6</v>
      </c>
      <c r="R15" s="39">
        <v>0</v>
      </c>
      <c r="S15" s="40">
        <v>4.3</v>
      </c>
      <c r="T15" s="40">
        <v>1.7</v>
      </c>
      <c r="U15" s="40">
        <v>1.1000000000000001</v>
      </c>
      <c r="V15" s="40">
        <v>1.9</v>
      </c>
      <c r="W15" s="40">
        <v>1.9</v>
      </c>
    </row>
    <row r="16" spans="1:25" s="41" customFormat="1" ht="21.75" customHeight="1" thickBot="1" x14ac:dyDescent="0.25">
      <c r="A16" s="38" t="s">
        <v>43</v>
      </c>
      <c r="B16" s="46">
        <f t="shared" si="0"/>
        <v>17</v>
      </c>
      <c r="C16" s="40">
        <v>3</v>
      </c>
      <c r="D16" s="40">
        <v>4.7</v>
      </c>
      <c r="E16" s="40">
        <v>4.5</v>
      </c>
      <c r="F16" s="40">
        <v>2.4</v>
      </c>
      <c r="G16" s="40">
        <v>4.8</v>
      </c>
      <c r="H16" s="40">
        <v>3.3</v>
      </c>
      <c r="I16" s="40">
        <v>2</v>
      </c>
      <c r="J16" s="40">
        <v>5.4</v>
      </c>
      <c r="K16" s="40">
        <v>2.9</v>
      </c>
      <c r="L16" s="40">
        <v>1.7</v>
      </c>
      <c r="M16" s="40">
        <v>1</v>
      </c>
      <c r="N16" s="40">
        <v>4.9000000000000004</v>
      </c>
      <c r="O16" s="40">
        <v>3.8</v>
      </c>
      <c r="P16" s="40">
        <v>0.6</v>
      </c>
      <c r="Q16" s="39">
        <v>0</v>
      </c>
      <c r="R16" s="40">
        <v>0.6</v>
      </c>
      <c r="S16" s="40">
        <v>4</v>
      </c>
      <c r="T16" s="40">
        <v>2</v>
      </c>
      <c r="U16" s="40">
        <v>0.6</v>
      </c>
      <c r="V16" s="40">
        <v>1.7</v>
      </c>
      <c r="W16" s="40">
        <v>1.7</v>
      </c>
    </row>
    <row r="17" spans="1:23" s="41" customFormat="1" ht="20.100000000000001" customHeight="1" thickBot="1" x14ac:dyDescent="0.25">
      <c r="A17" s="38" t="s">
        <v>33</v>
      </c>
      <c r="B17" s="46">
        <f t="shared" si="0"/>
        <v>18</v>
      </c>
      <c r="C17" s="40">
        <v>2.7</v>
      </c>
      <c r="D17" s="40">
        <v>4</v>
      </c>
      <c r="E17" s="40">
        <v>4</v>
      </c>
      <c r="F17" s="40">
        <v>2.4</v>
      </c>
      <c r="G17" s="40">
        <v>4.5999999999999996</v>
      </c>
      <c r="H17" s="40">
        <v>3</v>
      </c>
      <c r="I17" s="40">
        <v>1.5</v>
      </c>
      <c r="J17" s="40">
        <v>5.7</v>
      </c>
      <c r="K17" s="40">
        <v>2.5</v>
      </c>
      <c r="L17" s="40">
        <v>1.1000000000000001</v>
      </c>
      <c r="M17" s="40">
        <v>1.6</v>
      </c>
      <c r="N17" s="40">
        <v>4.5999999999999996</v>
      </c>
      <c r="O17" s="40">
        <v>3.5</v>
      </c>
      <c r="P17" s="39">
        <v>0</v>
      </c>
      <c r="Q17" s="40">
        <v>0.6</v>
      </c>
      <c r="R17" s="39">
        <v>0</v>
      </c>
      <c r="S17" s="40">
        <v>4.3</v>
      </c>
      <c r="T17" s="40">
        <v>1.6</v>
      </c>
      <c r="U17" s="40">
        <v>1.2</v>
      </c>
      <c r="V17" s="40">
        <v>2</v>
      </c>
      <c r="W17" s="40">
        <v>2</v>
      </c>
    </row>
    <row r="18" spans="1:23" s="41" customFormat="1" ht="19.7" customHeight="1" thickBot="1" x14ac:dyDescent="0.25">
      <c r="A18" s="38" t="s">
        <v>47</v>
      </c>
      <c r="B18" s="46">
        <f t="shared" si="0"/>
        <v>19</v>
      </c>
      <c r="C18" s="40">
        <v>1.5</v>
      </c>
      <c r="D18" s="40">
        <v>5.3</v>
      </c>
      <c r="E18" s="40">
        <v>5.3</v>
      </c>
      <c r="F18" s="40">
        <v>1.7</v>
      </c>
      <c r="G18" s="40">
        <v>2</v>
      </c>
      <c r="H18" s="40">
        <v>0.7</v>
      </c>
      <c r="I18" s="40">
        <v>5.2</v>
      </c>
      <c r="J18" s="40">
        <v>2.1</v>
      </c>
      <c r="K18" s="40">
        <v>2.1</v>
      </c>
      <c r="L18" s="40">
        <v>3.4</v>
      </c>
      <c r="M18" s="40">
        <v>4.3</v>
      </c>
      <c r="N18" s="40">
        <v>0.8</v>
      </c>
      <c r="O18" s="40">
        <v>1.8</v>
      </c>
      <c r="P18" s="40">
        <v>4.3</v>
      </c>
      <c r="Q18" s="40">
        <v>4</v>
      </c>
      <c r="R18" s="40">
        <v>4.3</v>
      </c>
      <c r="S18" s="39">
        <v>0</v>
      </c>
      <c r="T18" s="40">
        <v>5.7</v>
      </c>
      <c r="U18" s="40">
        <v>3.7</v>
      </c>
      <c r="V18" s="40">
        <v>3.3</v>
      </c>
      <c r="W18" s="40">
        <v>3.3</v>
      </c>
    </row>
    <row r="19" spans="1:23" s="41" customFormat="1" ht="24.6" customHeight="1" thickBot="1" x14ac:dyDescent="0.25">
      <c r="A19" s="38" t="s">
        <v>58</v>
      </c>
      <c r="B19" s="46">
        <f t="shared" si="0"/>
        <v>20</v>
      </c>
      <c r="C19" s="40">
        <v>4.8</v>
      </c>
      <c r="D19" s="40">
        <v>5</v>
      </c>
      <c r="E19" s="40">
        <v>4</v>
      </c>
      <c r="F19" s="40">
        <v>4.9000000000000004</v>
      </c>
      <c r="G19" s="40">
        <v>4.5999999999999996</v>
      </c>
      <c r="H19" s="40">
        <v>5.3</v>
      </c>
      <c r="I19" s="40">
        <v>0.5</v>
      </c>
      <c r="J19" s="40">
        <v>6.2</v>
      </c>
      <c r="K19" s="40">
        <v>3.5</v>
      </c>
      <c r="L19" s="40">
        <v>2.1</v>
      </c>
      <c r="M19" s="40">
        <v>2.9</v>
      </c>
      <c r="N19" s="40">
        <v>6.5</v>
      </c>
      <c r="O19" s="40">
        <v>4.5999999999999996</v>
      </c>
      <c r="P19" s="40">
        <v>1.7</v>
      </c>
      <c r="Q19" s="40">
        <v>2</v>
      </c>
      <c r="R19" s="40">
        <v>1.6</v>
      </c>
      <c r="S19" s="40">
        <v>5.7</v>
      </c>
      <c r="T19" s="39"/>
      <c r="U19" s="40">
        <v>2.4</v>
      </c>
      <c r="V19" s="40">
        <v>4.2</v>
      </c>
      <c r="W19" s="40">
        <v>4.2</v>
      </c>
    </row>
    <row r="20" spans="1:23" s="41" customFormat="1" ht="20.100000000000001" customHeight="1" thickBot="1" x14ac:dyDescent="0.25">
      <c r="A20" s="38" t="s">
        <v>35</v>
      </c>
      <c r="B20" s="46">
        <f t="shared" si="0"/>
        <v>21</v>
      </c>
      <c r="C20" s="40">
        <v>2.9</v>
      </c>
      <c r="D20" s="40">
        <v>5</v>
      </c>
      <c r="E20" s="40">
        <v>4.7</v>
      </c>
      <c r="F20" s="40">
        <v>2.6</v>
      </c>
      <c r="G20" s="40">
        <v>3.6</v>
      </c>
      <c r="H20" s="40">
        <v>3.6</v>
      </c>
      <c r="I20" s="40">
        <v>2.4</v>
      </c>
      <c r="J20" s="40">
        <v>5.0999999999999996</v>
      </c>
      <c r="K20" s="40">
        <v>2.6</v>
      </c>
      <c r="L20" s="40">
        <v>2.2000000000000002</v>
      </c>
      <c r="M20" s="40">
        <v>0.5</v>
      </c>
      <c r="N20" s="40">
        <v>4.5999999999999996</v>
      </c>
      <c r="O20" s="40">
        <v>3.5</v>
      </c>
      <c r="P20" s="40">
        <v>1.1000000000000001</v>
      </c>
      <c r="Q20" s="40">
        <v>0.6</v>
      </c>
      <c r="R20" s="40">
        <v>1.2</v>
      </c>
      <c r="S20" s="40">
        <v>3.7</v>
      </c>
      <c r="T20" s="40">
        <v>2.4</v>
      </c>
      <c r="U20" s="39">
        <v>0</v>
      </c>
      <c r="V20" s="40">
        <v>1.4</v>
      </c>
      <c r="W20" s="40">
        <v>1.4</v>
      </c>
    </row>
    <row r="21" spans="1:23" s="41" customFormat="1" ht="19.7" customHeight="1" thickBot="1" x14ac:dyDescent="0.25">
      <c r="A21" s="38" t="s">
        <v>48</v>
      </c>
      <c r="B21" s="46">
        <f t="shared" si="0"/>
        <v>22</v>
      </c>
      <c r="C21" s="43">
        <v>1.3</v>
      </c>
      <c r="D21" s="43">
        <v>5.4</v>
      </c>
      <c r="E21" s="43">
        <v>5.4</v>
      </c>
      <c r="F21" s="43">
        <v>1.9</v>
      </c>
      <c r="G21" s="43">
        <v>3.3</v>
      </c>
      <c r="H21" s="43">
        <v>2.5</v>
      </c>
      <c r="I21" s="43">
        <v>3.6</v>
      </c>
      <c r="J21" s="43">
        <v>5.2</v>
      </c>
      <c r="K21" s="43">
        <v>2.2999999999999998</v>
      </c>
      <c r="L21" s="43">
        <v>2.9</v>
      </c>
      <c r="M21" s="43">
        <v>1.8</v>
      </c>
      <c r="N21" s="43">
        <v>3.9</v>
      </c>
      <c r="O21" s="43">
        <v>3.5</v>
      </c>
      <c r="P21" s="43">
        <v>1.9</v>
      </c>
      <c r="Q21" s="43">
        <v>1.7</v>
      </c>
      <c r="R21" s="43">
        <v>2</v>
      </c>
      <c r="S21" s="43">
        <v>3.3</v>
      </c>
      <c r="T21" s="43">
        <v>1.7</v>
      </c>
      <c r="U21" s="43">
        <v>1.4</v>
      </c>
      <c r="V21" s="39">
        <v>0</v>
      </c>
      <c r="W21" s="39">
        <v>0</v>
      </c>
    </row>
    <row r="22" spans="1:23" s="44" customFormat="1" ht="51.75" customHeight="1" thickBot="1" x14ac:dyDescent="0.25">
      <c r="A22" s="42" t="s">
        <v>57</v>
      </c>
      <c r="B22" s="46">
        <f t="shared" si="0"/>
        <v>23</v>
      </c>
      <c r="C22" s="43">
        <v>1.3</v>
      </c>
      <c r="D22" s="43">
        <v>5.4</v>
      </c>
      <c r="E22" s="43">
        <v>5.4</v>
      </c>
      <c r="F22" s="43">
        <v>1.9</v>
      </c>
      <c r="G22" s="43">
        <v>3.3</v>
      </c>
      <c r="H22" s="43">
        <v>2.5</v>
      </c>
      <c r="I22" s="43">
        <v>3.6</v>
      </c>
      <c r="J22" s="43">
        <v>5.2</v>
      </c>
      <c r="K22" s="43">
        <v>2.2999999999999998</v>
      </c>
      <c r="L22" s="43">
        <v>2.9</v>
      </c>
      <c r="M22" s="43">
        <v>1.8</v>
      </c>
      <c r="N22" s="43">
        <v>3.9</v>
      </c>
      <c r="O22" s="43">
        <v>3.5</v>
      </c>
      <c r="P22" s="43">
        <v>1.9</v>
      </c>
      <c r="Q22" s="43">
        <v>1.7</v>
      </c>
      <c r="R22" s="43">
        <v>2</v>
      </c>
      <c r="S22" s="43">
        <v>3.3</v>
      </c>
      <c r="T22" s="43">
        <v>1.7</v>
      </c>
      <c r="U22" s="43">
        <v>1.4</v>
      </c>
      <c r="V22" s="39">
        <v>0</v>
      </c>
      <c r="W22" s="39">
        <v>0</v>
      </c>
    </row>
  </sheetData>
  <sheetProtection selectLockedCells="1"/>
  <pageMargins left="0.5" right="0.5" top="0.75" bottom="0.75" header="0.3" footer="0.3"/>
  <pageSetup paperSize="5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Mileage</vt:lpstr>
      <vt:lpstr>Sheet1</vt:lpstr>
      <vt:lpstr>Sheet2</vt:lpstr>
      <vt:lpstr>Mileagechart</vt:lpstr>
      <vt:lpstr>Mileage!Print_Area</vt:lpstr>
    </vt:vector>
  </TitlesOfParts>
  <Company>Fairfield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2022-07-25T13:25:49Z</cp:lastPrinted>
  <dcterms:created xsi:type="dcterms:W3CDTF">2005-09-28T16:17:15Z</dcterms:created>
  <dcterms:modified xsi:type="dcterms:W3CDTF">2023-01-06T16:56:22Z</dcterms:modified>
</cp:coreProperties>
</file>